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0490" windowHeight="7455" tabRatio="875"/>
  </bookViews>
  <sheets>
    <sheet name="Principal" sheetId="1" r:id="rId1"/>
    <sheet name="Datos_1" sheetId="20" state="hidden" r:id="rId2"/>
    <sheet name="Datos_2" sheetId="21" state="hidden" r:id="rId3"/>
    <sheet name="Datos_3" sheetId="22" state="hidden" r:id="rId4"/>
    <sheet name="Tabla 1_probabilidad" sheetId="2" state="hidden" r:id="rId5"/>
    <sheet name="Tabla 2_Severidad" sheetId="3" state="hidden" r:id="rId6"/>
    <sheet name="Tabla 3_EvayClasf_Riesgo" sheetId="4" state="hidden" r:id="rId7"/>
    <sheet name="Mitigación" sheetId="14" state="hidden" r:id="rId8"/>
    <sheet name="PS_Ivan" sheetId="23" state="hidden" r:id="rId9"/>
  </sheets>
  <definedNames>
    <definedName name="_xlnm._FilterDatabase" localSheetId="0" hidden="1">Principal!#REF!</definedName>
    <definedName name="ACTIVO_FIJO">Datos_1!$D$2:$D$5</definedName>
    <definedName name="COMPRAS">Datos_1!$G$2:$G$10</definedName>
    <definedName name="CONTABILIDAD">Datos_1!$C$2:$C$6</definedName>
    <definedName name="COSTEO_PROYECTO">Datos_1!$H$2:$H$5</definedName>
    <definedName name="GASTOS">Datos_1!$B$2:$B$27</definedName>
    <definedName name="IN_ACTIVO_FIJO">Datos_2!$D$2:$D$13</definedName>
    <definedName name="IN_COMPRAS">Datos_2!$G$2:$G$23</definedName>
    <definedName name="IN_CONTABILIDAD">Datos_2!$C$2:$C$14</definedName>
    <definedName name="IN_COSTEO_PROYECTO">Datos_2!$H$2:$H$11</definedName>
    <definedName name="IN_GASTOS">Datos_2!$B$2:$B$10</definedName>
    <definedName name="IN_INVENTARIO">Datos_2!$F$2:$F$14</definedName>
    <definedName name="IN_MANTENIMIENTO">Datos_2!$E$2:$E$15</definedName>
    <definedName name="INCIDENCIAS">Datos_2!$A$2:$A$61</definedName>
    <definedName name="INVENTARIO">Datos_1!$F$2:$F$11</definedName>
    <definedName name="MANTENIMIENTO">Datos_1!$E$2:$E$5</definedName>
    <definedName name="PR_INCIDENCIA">Datos_3!$A$2:$A$62</definedName>
    <definedName name="PROCESOS">Datos_1!$A$2:$A$8</definedName>
    <definedName name="Riesgo_Bajo">Mitigación!$G$2:$G$20</definedName>
    <definedName name="Riesgo_Crítico">Mitigación!$J$2:$J$6</definedName>
    <definedName name="Riesgo_Importante">Mitigación!$I$2:$I$8</definedName>
    <definedName name="Riesgo_Moderado">Mitigación!$H$2:$H$31</definedName>
    <definedName name="Z_041AC495_DEBF_43A6_A6C1_3EBCC2EBF2B4_.wvu.Cols" localSheetId="0" hidden="1">Principal!#REF!</definedName>
    <definedName name="Z_041AC495_DEBF_43A6_A6C1_3EBCC2EBF2B4_.wvu.PrintArea" localSheetId="0" hidden="1">Principal!$B$1:$K$10</definedName>
    <definedName name="Z_225CD29D_DEC4_405C_90E8_B6D5723178B8_.wvu.Cols" localSheetId="0" hidden="1">Principal!$H:$K</definedName>
    <definedName name="Z_225CD29D_DEC4_405C_90E8_B6D5723178B8_.wvu.PrintArea" localSheetId="0" hidden="1">Principal!$B$1:$K$10</definedName>
    <definedName name="Z_728B025E_B367_44E3_8608_20F08A5D5005_.wvu.PrintArea" localSheetId="0" hidden="1">Principal!$B$1:$K$10</definedName>
  </definedNames>
  <calcPr calcId="125725"/>
  <customWorkbookViews>
    <customWorkbookView name="hig" guid="{225CD29D-DEC4-405C-90E8-B6D5723178B8}" maximized="1" xWindow="1" yWindow="1" windowWidth="1280" windowHeight="803" tabRatio="854" activeSheetId="1"/>
    <customWorkbookView name="seg" guid="{041AC495-DEBF-43A6-A6C1-3EBCC2EBF2B4}" maximized="1" xWindow="1" yWindow="1" windowWidth="1280" windowHeight="803" tabRatio="854" activeSheetId="1"/>
    <customWorkbookView name="toda Miper" guid="{728B025E-B367-44E3-8608-20F08A5D5005}" maximized="1" xWindow="1" yWindow="1" windowWidth="1280" windowHeight="803" tabRatio="854" activeSheetId="1"/>
  </customWorkbookViews>
</workbook>
</file>

<file path=xl/calcChain.xml><?xml version="1.0" encoding="utf-8"?>
<calcChain xmlns="http://schemas.openxmlformats.org/spreadsheetml/2006/main">
  <c r="H10" i="1"/>
  <c r="G10"/>
  <c r="F10"/>
  <c r="K10" s="1"/>
  <c r="B12" s="1"/>
  <c r="D38" i="14"/>
  <c r="D54"/>
  <c r="D56"/>
  <c r="D55"/>
  <c r="D53"/>
  <c r="D52"/>
  <c r="D51"/>
  <c r="D50"/>
  <c r="D49"/>
  <c r="D48"/>
  <c r="D47"/>
  <c r="D46"/>
  <c r="D45"/>
  <c r="D44"/>
  <c r="D43"/>
  <c r="D42"/>
  <c r="D40"/>
  <c r="D41"/>
  <c r="D39"/>
  <c r="D37"/>
  <c r="D35"/>
  <c r="D36"/>
  <c r="D34"/>
  <c r="D33"/>
  <c r="D32"/>
  <c r="D31"/>
  <c r="D26"/>
  <c r="D30"/>
  <c r="D29"/>
  <c r="D28"/>
  <c r="D27"/>
  <c r="D25"/>
  <c r="D24"/>
  <c r="D23"/>
  <c r="D22"/>
  <c r="D21"/>
  <c r="D20"/>
  <c r="D19"/>
  <c r="D18"/>
  <c r="D17"/>
  <c r="D16"/>
  <c r="D15"/>
  <c r="D14"/>
  <c r="D13"/>
  <c r="D12"/>
  <c r="D11"/>
  <c r="D10"/>
  <c r="D9"/>
  <c r="D8"/>
  <c r="D7"/>
  <c r="D6"/>
  <c r="D5"/>
  <c r="D3"/>
  <c r="D4"/>
  <c r="D2"/>
  <c r="B17"/>
  <c r="B53"/>
  <c r="B38"/>
  <c r="B50"/>
  <c r="B54"/>
  <c r="B39"/>
  <c r="B14"/>
  <c r="B15"/>
  <c r="B16"/>
  <c r="B21"/>
  <c r="B22"/>
  <c r="B2"/>
  <c r="B45"/>
  <c r="B18"/>
  <c r="B19"/>
  <c r="B20"/>
  <c r="B33"/>
  <c r="B23"/>
  <c r="B24"/>
  <c r="B55"/>
  <c r="B46"/>
  <c r="B3"/>
  <c r="B12"/>
  <c r="B56"/>
  <c r="B51"/>
  <c r="B13"/>
  <c r="B47"/>
  <c r="B40"/>
  <c r="B41"/>
  <c r="B42"/>
  <c r="B43"/>
  <c r="B25"/>
  <c r="B26"/>
  <c r="B48"/>
  <c r="B49"/>
  <c r="B34"/>
  <c r="B35"/>
  <c r="B27"/>
  <c r="B44"/>
  <c r="B28"/>
  <c r="B29"/>
  <c r="B30"/>
  <c r="B4"/>
  <c r="B36"/>
  <c r="B37"/>
  <c r="B5"/>
  <c r="B6"/>
  <c r="B31"/>
  <c r="B7"/>
  <c r="B8"/>
  <c r="B9"/>
  <c r="B10"/>
  <c r="B11"/>
  <c r="B32"/>
  <c r="B52"/>
  <c r="D10" i="1"/>
  <c r="I10" l="1"/>
  <c r="J10" s="1"/>
</calcChain>
</file>

<file path=xl/comments1.xml><?xml version="1.0" encoding="utf-8"?>
<comments xmlns="http://schemas.openxmlformats.org/spreadsheetml/2006/main">
  <authors>
    <author>IBorsini</author>
    <author>PC01</author>
    <author>ACHS</author>
  </authors>
  <commentList>
    <comment ref="A1" authorId="0">
      <text>
        <r>
          <rPr>
            <b/>
            <sz val="9"/>
            <color indexed="81"/>
            <rFont val="Tahoma"/>
            <family val="2"/>
          </rPr>
          <t>IBorsini:</t>
        </r>
        <r>
          <rPr>
            <sz val="9"/>
            <color indexed="81"/>
            <rFont val="Tahoma"/>
            <family val="2"/>
          </rPr>
          <t xml:space="preserve">
JJ</t>
        </r>
      </text>
    </comment>
    <comment ref="B1" authorId="1">
      <text>
        <r>
          <rPr>
            <b/>
            <sz val="9"/>
            <color indexed="81"/>
            <rFont val="Tahoma"/>
            <family val="2"/>
          </rPr>
          <t>PC01:</t>
        </r>
        <r>
          <rPr>
            <sz val="9"/>
            <color indexed="81"/>
            <rFont val="Tahoma"/>
            <family val="2"/>
          </rPr>
          <t xml:space="preserve">
</t>
        </r>
      </text>
    </comment>
    <comment ref="J9" authorId="1">
      <text>
        <r>
          <rPr>
            <b/>
            <sz val="9"/>
            <color indexed="81"/>
            <rFont val="Tahoma"/>
            <family val="2"/>
          </rPr>
          <t>PC01:</t>
        </r>
        <r>
          <rPr>
            <sz val="9"/>
            <color indexed="81"/>
            <rFont val="Tahoma"/>
            <family val="2"/>
          </rPr>
          <t xml:space="preserve">
</t>
        </r>
      </text>
    </comment>
    <comment ref="K9" authorId="2">
      <text>
        <r>
          <rPr>
            <sz val="8"/>
            <color indexed="81"/>
            <rFont val="Tahoma"/>
            <family val="2"/>
          </rPr>
          <t>Ver tabla  N°5.
Se refiere a medidas a ejecutar después de la evaluación de riesgos.</t>
        </r>
      </text>
    </comment>
    <comment ref="B10" authorId="0">
      <text>
        <r>
          <rPr>
            <b/>
            <sz val="9"/>
            <color indexed="81"/>
            <rFont val="Tahoma"/>
            <family val="2"/>
          </rPr>
          <t>Elija el módulo</t>
        </r>
        <r>
          <rPr>
            <sz val="9"/>
            <color indexed="81"/>
            <rFont val="Tahoma"/>
            <family val="2"/>
          </rPr>
          <t xml:space="preserve">
</t>
        </r>
      </text>
    </comment>
    <comment ref="C10" authorId="0">
      <text>
        <r>
          <rPr>
            <b/>
            <sz val="9"/>
            <color indexed="81"/>
            <rFont val="Tahoma"/>
            <family val="2"/>
          </rPr>
          <t>Elija el área/sector/CCP</t>
        </r>
        <r>
          <rPr>
            <sz val="9"/>
            <color indexed="81"/>
            <rFont val="Tahoma"/>
            <family val="2"/>
          </rPr>
          <t xml:space="preserve">
</t>
        </r>
      </text>
    </comment>
    <comment ref="E10" authorId="0">
      <text>
        <r>
          <rPr>
            <b/>
            <sz val="9"/>
            <color indexed="81"/>
            <rFont val="Tahoma"/>
            <family val="2"/>
          </rPr>
          <t>Elija el incidente</t>
        </r>
        <r>
          <rPr>
            <sz val="9"/>
            <color indexed="81"/>
            <rFont val="Tahoma"/>
            <family val="2"/>
          </rPr>
          <t xml:space="preserve">
</t>
        </r>
      </text>
    </comment>
  </commentList>
</comments>
</file>

<file path=xl/comments2.xml><?xml version="1.0" encoding="utf-8"?>
<comments xmlns="http://schemas.openxmlformats.org/spreadsheetml/2006/main">
  <authors>
    <author>copmuh</author>
  </authors>
  <commentList>
    <comment ref="K1" authorId="0">
      <text>
        <r>
          <rPr>
            <sz val="8"/>
            <color indexed="81"/>
            <rFont val="Tahoma"/>
            <family val="2"/>
          </rPr>
          <t xml:space="preserve">
Volver a planilla de identificación de peligros y Evaluación de Riesgos.</t>
        </r>
      </text>
    </comment>
  </commentList>
</comments>
</file>

<file path=xl/comments3.xml><?xml version="1.0" encoding="utf-8"?>
<comments xmlns="http://schemas.openxmlformats.org/spreadsheetml/2006/main">
  <authors>
    <author>copmuh</author>
  </authors>
  <commentList>
    <comment ref="K1" authorId="0">
      <text>
        <r>
          <rPr>
            <sz val="8"/>
            <color indexed="81"/>
            <rFont val="Tahoma"/>
            <family val="2"/>
          </rPr>
          <t xml:space="preserve">
Volver a planilla de identificación de peligros y Evaluación de Riesgos.</t>
        </r>
      </text>
    </comment>
  </commentList>
</comments>
</file>

<file path=xl/comments4.xml><?xml version="1.0" encoding="utf-8"?>
<comments xmlns="http://schemas.openxmlformats.org/spreadsheetml/2006/main">
  <authors>
    <author>copmuh</author>
  </authors>
  <commentList>
    <comment ref="G1" authorId="0">
      <text>
        <r>
          <rPr>
            <sz val="8"/>
            <color indexed="81"/>
            <rFont val="Tahoma"/>
            <family val="2"/>
          </rPr>
          <t xml:space="preserve">
Volver a planilla de identificación de peligros y Evaluación de Riesgos.</t>
        </r>
      </text>
    </comment>
  </commentList>
</comments>
</file>

<file path=xl/comments5.xml><?xml version="1.0" encoding="utf-8"?>
<comments xmlns="http://schemas.openxmlformats.org/spreadsheetml/2006/main">
  <authors>
    <author>copmuh</author>
  </authors>
  <commentList>
    <comment ref="H2" authorId="0">
      <text>
        <r>
          <rPr>
            <sz val="8"/>
            <color indexed="81"/>
            <rFont val="Tahoma"/>
            <family val="2"/>
          </rPr>
          <t xml:space="preserve">
Volver a planilla de identificación de peligros y Evaluación de Riesgos.</t>
        </r>
      </text>
    </comment>
  </commentList>
</comments>
</file>

<file path=xl/comments6.xml><?xml version="1.0" encoding="utf-8"?>
<comments xmlns="http://schemas.openxmlformats.org/spreadsheetml/2006/main">
  <authors>
    <author>copmuh</author>
  </authors>
  <commentList>
    <comment ref="H2" authorId="0">
      <text>
        <r>
          <rPr>
            <sz val="8"/>
            <color indexed="81"/>
            <rFont val="Tahoma"/>
            <family val="2"/>
          </rPr>
          <t xml:space="preserve">
Volver a planilla de identificación de peligros y Evaluación de Riesgos.</t>
        </r>
      </text>
    </comment>
  </commentList>
</comments>
</file>

<file path=xl/comments7.xml><?xml version="1.0" encoding="utf-8"?>
<comments xmlns="http://schemas.openxmlformats.org/spreadsheetml/2006/main">
  <authors>
    <author>copmuh</author>
  </authors>
  <commentList>
    <comment ref="G2" authorId="0">
      <text>
        <r>
          <rPr>
            <sz val="8"/>
            <color indexed="81"/>
            <rFont val="Tahoma"/>
            <family val="2"/>
          </rPr>
          <t xml:space="preserve">
Volver a planilla de identificación de peligros y Evaluación de Riesgos.</t>
        </r>
      </text>
    </comment>
  </commentList>
</comments>
</file>

<file path=xl/comments8.xml><?xml version="1.0" encoding="utf-8"?>
<comments xmlns="http://schemas.openxmlformats.org/spreadsheetml/2006/main">
  <authors>
    <author>copmuh</author>
  </authors>
  <commentList>
    <comment ref="L1" authorId="0">
      <text>
        <r>
          <rPr>
            <sz val="8"/>
            <color indexed="81"/>
            <rFont val="Tahoma"/>
            <family val="2"/>
          </rPr>
          <t xml:space="preserve">
Volver a planilla de identificación de peligros y Evaluación de Riesgos.</t>
        </r>
      </text>
    </comment>
  </commentList>
</comments>
</file>

<file path=xl/sharedStrings.xml><?xml version="1.0" encoding="utf-8"?>
<sst xmlns="http://schemas.openxmlformats.org/spreadsheetml/2006/main" count="758" uniqueCount="181">
  <si>
    <t>PROBABILIDAD DE QUE OCURRA EL(LOS) INCIDENTE(S) ASOCIADO(S)</t>
  </si>
  <si>
    <t>BAJA</t>
  </si>
  <si>
    <t>MEDIA</t>
  </si>
  <si>
    <t>ALTA</t>
  </si>
  <si>
    <t>Clasificación</t>
  </si>
  <si>
    <t>Probabilidad  de ocurrencia</t>
  </si>
  <si>
    <t>Puntaje</t>
  </si>
  <si>
    <t>TABLA 1</t>
  </si>
  <si>
    <t>TABLA 2</t>
  </si>
  <si>
    <t>BAJA (3)</t>
  </si>
  <si>
    <t>MEDIA (5)</t>
  </si>
  <si>
    <t>ALTA (9)</t>
  </si>
  <si>
    <t>24 a 36
Riesgo Moderado</t>
  </si>
  <si>
    <t>40 a 54
Riesgo Importante</t>
  </si>
  <si>
    <t>SEVERIDAD</t>
  </si>
  <si>
    <t>Severidad o Gravedad</t>
  </si>
  <si>
    <t>NOTA: El documento incluye comentarios y vínculos, sólo desplace el cursor por los principales campos.</t>
  </si>
  <si>
    <t>PROCESO</t>
  </si>
  <si>
    <t>Severidad
Probabilidad</t>
  </si>
  <si>
    <t>60 a 72
Riesgo Crítico</t>
  </si>
  <si>
    <t>12 a 20
Riesgo Bajo</t>
  </si>
  <si>
    <t>Nivel de Riesgo</t>
  </si>
  <si>
    <t xml:space="preserve">EVALUACIÓN DE RIESGOS  </t>
  </si>
  <si>
    <t>Evaluación del Riesgo</t>
  </si>
  <si>
    <t>Probabilidad 
(P)</t>
  </si>
  <si>
    <t>Severidad
(S)</t>
  </si>
  <si>
    <t>PLAN DE ACCIÓN</t>
  </si>
  <si>
    <t xml:space="preserve">Tabla 3 </t>
  </si>
  <si>
    <t>Evaluación y Clasificación del Riesgo</t>
  </si>
  <si>
    <t>Proceso</t>
  </si>
  <si>
    <t>ÁREA / SECTOR INVOLUCRADO</t>
  </si>
  <si>
    <t>Comercialización</t>
  </si>
  <si>
    <t>Contaduría</t>
  </si>
  <si>
    <t>Impuestos</t>
  </si>
  <si>
    <t>Haciendas</t>
  </si>
  <si>
    <t>Insumos</t>
  </si>
  <si>
    <t>Exportación</t>
  </si>
  <si>
    <t>Volver a la Matriz</t>
  </si>
  <si>
    <t xml:space="preserve"> NORMAL (4)</t>
  </si>
  <si>
    <t>CRITICO (8)</t>
  </si>
  <si>
    <t>MODERADO (6)</t>
  </si>
  <si>
    <t>Ingeniería de Requerimientos</t>
  </si>
  <si>
    <t>Planificación Estratégica</t>
  </si>
  <si>
    <t>Seguros</t>
  </si>
  <si>
    <t>Gerencia de Coordinación</t>
  </si>
  <si>
    <t>Gerencia Administrativa</t>
  </si>
  <si>
    <t>Gerencia General</t>
  </si>
  <si>
    <t>Gerencia Financiera</t>
  </si>
  <si>
    <t>Caja-Tesorería</t>
  </si>
  <si>
    <t>Recursos Humanos</t>
  </si>
  <si>
    <t>Legales</t>
  </si>
  <si>
    <t>Fundación AFA</t>
  </si>
  <si>
    <t>Higiene y Seguridad</t>
  </si>
  <si>
    <t>Compras y Servicios</t>
  </si>
  <si>
    <t>LIGERA</t>
  </si>
  <si>
    <t>MEDIANA</t>
  </si>
  <si>
    <t>EXTREMA</t>
  </si>
  <si>
    <t>Afecta a medias la operatoria (48/72hs). (Ej. Consulta por pantalla)</t>
  </si>
  <si>
    <t>Planta</t>
  </si>
  <si>
    <t>Ferretería</t>
  </si>
  <si>
    <t>Supermercado</t>
  </si>
  <si>
    <t>Veterinaria</t>
  </si>
  <si>
    <t>Estación de Servicio</t>
  </si>
  <si>
    <t>Auditoría Interna</t>
  </si>
  <si>
    <t>MITIGACIÓN DEL RIESGO</t>
  </si>
  <si>
    <t>Mitigación</t>
  </si>
  <si>
    <t>INCIDENTES 
PeopleSoft</t>
  </si>
  <si>
    <t>CONTABILIDAD</t>
  </si>
  <si>
    <t>MANTENIMIENTO</t>
  </si>
  <si>
    <t>ACTIVO_FIJO</t>
  </si>
  <si>
    <t>INVENTARIO</t>
  </si>
  <si>
    <t>COMPRAS</t>
  </si>
  <si>
    <t>COSTEO_PROYECTO</t>
  </si>
  <si>
    <t>GASTOS</t>
  </si>
  <si>
    <t>PROCESOS</t>
  </si>
  <si>
    <t>INCIDENCIAS</t>
  </si>
  <si>
    <t>IN_GASTOS</t>
  </si>
  <si>
    <t>IN_CONTABILIDAD</t>
  </si>
  <si>
    <t>IN_ACTIVO_FIJO</t>
  </si>
  <si>
    <t>IN_MANTENIMIENTO</t>
  </si>
  <si>
    <t>IN_INVENTARIO</t>
  </si>
  <si>
    <t>IN_COMPRAS</t>
  </si>
  <si>
    <t>IN_COSTEO_PROYECTO</t>
  </si>
  <si>
    <t>El incidente potencial se ha presentado una vez o nunca, en el período de un mes.</t>
  </si>
  <si>
    <t>El incidente potencial se ha presentado 2 a 11 veces, en el período de un mes.</t>
  </si>
  <si>
    <t>El incidente potencial se ha presentado 12 o más veces, en el período de un mes.</t>
  </si>
  <si>
    <t>No atenta contra la operatoria de la Cooperativa, es algo para solucionar con baja prioridad. (Ej. reporte)</t>
  </si>
  <si>
    <t>Atenta contra la operatoria de la Cooperativa. (8hs.) (Ej.Recepciones, Orden de Compra, etc.)</t>
  </si>
  <si>
    <t>PROBABILIDAD</t>
  </si>
  <si>
    <t>No_hay_conexión</t>
  </si>
  <si>
    <t>No_muestra_la_página_de_inicio</t>
  </si>
  <si>
    <t>No_se_puede_acceder_al_reporte</t>
  </si>
  <si>
    <t>El_proceso_me_saca_de_la_página</t>
  </si>
  <si>
    <t>El_proceso_no_termina</t>
  </si>
  <si>
    <t>No_se_puede_generar_una_orden_de_trabajo</t>
  </si>
  <si>
    <t>No_se_puede_generar_un_programa_de_mantenimiento_preventivo</t>
  </si>
  <si>
    <t>No_se_puede_generar_un_bucle_de_mantenimiento</t>
  </si>
  <si>
    <t>No_se_dispone_de_los_activos_de_una_planta</t>
  </si>
  <si>
    <t>No_se_puede_cerrar_una_orden_de_trabajo</t>
  </si>
  <si>
    <t>No_se_dispone_de_los_recursos_humanos_para_una_orden_de_trabajo</t>
  </si>
  <si>
    <t>El OBJETIVO del uso de esta matriz está sujeta a que cada usuario tenga un plan de acción para mitigar los riesgos que se puedan presentar en la operatoria diaria con el uso del sistema hasta que el mismo esté estabilizado.</t>
  </si>
  <si>
    <t>MATRIZ EVOLUTIVA DE IDENTIFICACIÓN Y MITIGACION DEL RIESGO</t>
  </si>
  <si>
    <t>El_proceso_no_genera_los_asientos_contables</t>
  </si>
  <si>
    <t>No_balancea_el_asiento</t>
  </si>
  <si>
    <t>No_está_abierto_el_período_contable</t>
  </si>
  <si>
    <t>No_tengo_permiso_para_aprobar_un_gastos</t>
  </si>
  <si>
    <t>Error_asignación_del_adelanto_del_gasto</t>
  </si>
  <si>
    <t>No_tengo_permiso_para_contabilizar</t>
  </si>
  <si>
    <t>Error_en_el_proceso_de_capitalización_o_depreciación</t>
  </si>
  <si>
    <t>Está_capitalizando_o_depreciando_incorrectamente</t>
  </si>
  <si>
    <t>No_tengo_permiso_para_dar_de_baja_un_activo</t>
  </si>
  <si>
    <t>No_tengo_permiso_para_dar_de_alta_un_activo</t>
  </si>
  <si>
    <t>No_tengo_permiso_para_contabilizar_un_activo</t>
  </si>
  <si>
    <t>No_se_puede_generar_una_orden_de_compra_desde_una_orden_de_trabajo</t>
  </si>
  <si>
    <t>No_se_puede_generar_un_despacho(msr)_desde_una_orden_de_trabajo</t>
  </si>
  <si>
    <t>No_se_puede_crear_un_artículo</t>
  </si>
  <si>
    <t>No_se_puede_ingresar_un_saldo_al_artículo</t>
  </si>
  <si>
    <t>No_se_puede_realizar_una_devolución_al_proveedor (rtv)</t>
  </si>
  <si>
    <t>No_se_puede_realizar_una_devolución (rma)</t>
  </si>
  <si>
    <t>No_se_puede_realizar_el_despacho (msr)</t>
  </si>
  <si>
    <t>No_se_puede_realizar_una_transferencia_inter-unidad</t>
  </si>
  <si>
    <t>Error_en_el_proceso_almacenamiento_por_recepción</t>
  </si>
  <si>
    <t>Error_en_el_proceso_de_solicitud_a_orden_de_compra</t>
  </si>
  <si>
    <t>Error_en_el_proceso_de_generación_de_cotización_a_orden_de_compra</t>
  </si>
  <si>
    <t>Error_en_el_proceso_de_activación_de_un_activo</t>
  </si>
  <si>
    <t>Error_interfaz_con_compras</t>
  </si>
  <si>
    <t>Error_interfaz_con_mantenimiento</t>
  </si>
  <si>
    <t>Error_interfaz_con_inventario</t>
  </si>
  <si>
    <t>No_tengo_permiso_asignado</t>
  </si>
  <si>
    <t>No_se_puede_realizar_una_orden_de_compra</t>
  </si>
  <si>
    <t>No_se_puede_realiza_una_solicitud_de_compra</t>
  </si>
  <si>
    <t>No_se_puede_autorizar_una_solicitud_de_compra</t>
  </si>
  <si>
    <t>No_se_puede_transferir_un_activo</t>
  </si>
  <si>
    <t>Llamar al Administrador del Módulo PO. Int. 944; 922</t>
  </si>
  <si>
    <t>Llamar al Administrador del Módulo GL. Int. 963; 966</t>
  </si>
  <si>
    <t>Llamar al Administrador del Módulo IN. Int. 944; 922</t>
  </si>
  <si>
    <t>Llamar al Administrador del Módulo EX. Int. 915</t>
  </si>
  <si>
    <t>Llamar al Administrador del Módulo MM. Int. 996</t>
  </si>
  <si>
    <t>Llamar al Administrador del Módulo AM. GC; CP</t>
  </si>
  <si>
    <t>Levantar un Mantis al proyecto PeopleSoft</t>
  </si>
  <si>
    <t>Enviar un correo al grupo "altas_bal@afascl.coop"</t>
  </si>
  <si>
    <t>Enviar un correo al grupo "altas_inv@afascl.coop"</t>
  </si>
  <si>
    <t>Enviar un correo al grupo "altas_var@afascl.coop"</t>
  </si>
  <si>
    <t>Enviar un correo al grupo "altas_sup@afascl.coop"</t>
  </si>
  <si>
    <t>Enviar un correo al grupo "altas_met@afascl.coop"</t>
  </si>
  <si>
    <t>Llamar al sector de TI. Int.938; 855; 955; 976</t>
  </si>
  <si>
    <t>Llamar al Administrador del Módulo PC. Int. 971</t>
  </si>
  <si>
    <t>Enviar un correo a "soporte_ps@afascl.coop"</t>
  </si>
  <si>
    <t>Centro Cooperativo Primario</t>
  </si>
  <si>
    <t>No_se_puede_vincular_un_artículo</t>
  </si>
  <si>
    <t>La_edición_del_asiento_es_erróneo</t>
  </si>
  <si>
    <t>No_se_ puede_consultar_los_libros</t>
  </si>
  <si>
    <t>No_se_puede_recategorizar_un_activo</t>
  </si>
  <si>
    <t>No_se_puede_cargar_gastos</t>
  </si>
  <si>
    <t>No_se_puede_descontabilizar_un_asiento</t>
  </si>
  <si>
    <t>No_se_puede_cargar_un_asiento</t>
  </si>
  <si>
    <t>No_se_puede_modificar_una_orden_de_compra</t>
  </si>
  <si>
    <t>No_se_puede_recepcionar_una_orden_de_compra</t>
  </si>
  <si>
    <t>No_se_puede_realizar_una_petición_de_oferta</t>
  </si>
  <si>
    <t>No_se_puede_ingresar_el_resultado_de_una_petición_de_oferta</t>
  </si>
  <si>
    <t xml:space="preserve">Llamar al sector de Desarrollo PEOPLESOFT Int. 856 </t>
  </si>
  <si>
    <t>Llamar al sector de Desarrollo IDFEAFIX Int. 939; 934</t>
  </si>
  <si>
    <t>Enviar un correo al grupo "grupo1@afascl.coop"</t>
  </si>
  <si>
    <t>Enviar un correo al grupo "grupo2@afascl.coop"</t>
  </si>
  <si>
    <t>Enviar un correo al grupo "grupo3@afascl.coop"</t>
  </si>
  <si>
    <t>Enviar un correo al grupo "grupo4@afascl.coop"</t>
  </si>
  <si>
    <t>Incidencias</t>
  </si>
  <si>
    <t>Valuación</t>
  </si>
  <si>
    <t>Llamar al sector de TI. Int.938; 855; 955; 976.</t>
  </si>
  <si>
    <t>Dar_de_alta_a_un_proveedor</t>
  </si>
  <si>
    <t>Qué_pasa_cuando_se_generó_una_solicitud_de_compras_y_la_persona_responsable_de_autorizar_la_misma,_no_la_visualiza_en_su_Lista_de_Trabajos.</t>
  </si>
  <si>
    <t>No_existe_el_tilde_verde_para_enviar_a_Aprobar_una_Solicitud</t>
  </si>
  <si>
    <t>El_usuario_no_tiene_habilitado_el_Menú_de_Compras_en_PS</t>
  </si>
  <si>
    <t>Una_Recepción_de_Compras_no_se_trasladó_a_Almacenes</t>
  </si>
  <si>
    <t>La_UN_IN_no_aparece_para_seleccionar_en_una_Recepción</t>
  </si>
  <si>
    <t>Enviar un correo al grupo "seguridad_ps@afascl.coop"</t>
  </si>
  <si>
    <t>Leer_el_manual_interactivo - Enviar un correo al grupo "grupo2@afascl.coop"</t>
  </si>
  <si>
    <t>Enviar un correo al grupo correspondiente: "soporte_litoral@afascl.coop"; "soporte_norte@afascl.coop"; "soporte_nba@afascl.coop"; "soporte_g6@afascl.coop"; "soporte_oeste@afascl.coop";</t>
  </si>
  <si>
    <t>Al finalizar la carga de la solicitud, si la misma permanece "Abierta", debe enviarse a aprobar quedando en Estado "Pendiente de aprobación" - Enviar un correo al grupo correspondiente: "soporte_litoral@afascl.coop"; "soporte_norte@afascl.coop"; "soporte_nba@afascl.coop"; "soporte_g6@afascl.coop"; "soporte_oeste@afascl.coop";</t>
  </si>
  <si>
    <t>Intentar Corregir Errores de Ubicación Temporal y Finalizar Ubicaciones - Enviar un correo al grupo correspondiente: "soporte_litoral@afascl.coop"; "soporte_norte@afascl.coop"; "soporte_nba@afascl.coop"; "soporte_g6@afascl.coop"; "soporte_oeste@afascl.coop";</t>
  </si>
  <si>
    <t>Verificar que el artículo está vinculado a la UN IN - Enviar un correo al grupo correspondiente: "soporte_litoral@afascl.coop"; "soporte_norte@afascl.coop"; "soporte_nba@afascl.coop"; "soporte_g6@afascl.coop"; "soporte_oeste@afascl.coop";</t>
  </si>
</sst>
</file>

<file path=xl/styles.xml><?xml version="1.0" encoding="utf-8"?>
<styleSheet xmlns="http://schemas.openxmlformats.org/spreadsheetml/2006/main">
  <fonts count="38">
    <font>
      <sz val="10"/>
      <name val="Arial"/>
    </font>
    <font>
      <b/>
      <sz val="6"/>
      <name val="Arial"/>
      <family val="2"/>
    </font>
    <font>
      <sz val="6"/>
      <name val="Arial"/>
      <family val="2"/>
    </font>
    <font>
      <b/>
      <sz val="10"/>
      <name val="Arial"/>
      <family val="2"/>
    </font>
    <font>
      <sz val="10"/>
      <name val="Arial"/>
      <family val="2"/>
    </font>
    <font>
      <sz val="10"/>
      <color indexed="9"/>
      <name val="Arial"/>
      <family val="2"/>
    </font>
    <font>
      <b/>
      <sz val="8"/>
      <name val="Arial"/>
      <family val="2"/>
    </font>
    <font>
      <sz val="8"/>
      <name val="Arial"/>
      <family val="2"/>
    </font>
    <font>
      <sz val="8"/>
      <color indexed="81"/>
      <name val="Tahoma"/>
      <family val="2"/>
    </font>
    <font>
      <b/>
      <i/>
      <sz val="8"/>
      <name val="Arial"/>
      <family val="2"/>
    </font>
    <font>
      <sz val="10"/>
      <color indexed="9"/>
      <name val="Arial"/>
      <family val="2"/>
    </font>
    <font>
      <b/>
      <sz val="10"/>
      <color indexed="9"/>
      <name val="Arial"/>
      <family val="2"/>
    </font>
    <font>
      <sz val="9"/>
      <name val="Arial"/>
      <family val="2"/>
    </font>
    <font>
      <sz val="12"/>
      <name val="Arial"/>
      <family val="2"/>
    </font>
    <font>
      <b/>
      <sz val="9"/>
      <name val="Arial"/>
      <family val="2"/>
    </font>
    <font>
      <sz val="9"/>
      <color indexed="9"/>
      <name val="Arial"/>
      <family val="2"/>
    </font>
    <font>
      <sz val="9"/>
      <color indexed="81"/>
      <name val="Tahoma"/>
      <family val="2"/>
    </font>
    <font>
      <b/>
      <sz val="9"/>
      <color indexed="81"/>
      <name val="Tahoma"/>
      <family val="2"/>
    </font>
    <font>
      <b/>
      <sz val="11"/>
      <name val="Arial"/>
      <family val="2"/>
    </font>
    <font>
      <u/>
      <sz val="10"/>
      <color theme="10"/>
      <name val="Arial"/>
      <family val="2"/>
    </font>
    <font>
      <sz val="8"/>
      <color theme="0"/>
      <name val="Arial"/>
      <family val="2"/>
    </font>
    <font>
      <sz val="9"/>
      <color theme="0"/>
      <name val="Arial"/>
      <family val="2"/>
    </font>
    <font>
      <b/>
      <sz val="9"/>
      <color theme="0"/>
      <name val="Arial"/>
      <family val="2"/>
    </font>
    <font>
      <sz val="9"/>
      <color theme="1"/>
      <name val="Arial"/>
      <family val="2"/>
    </font>
    <font>
      <b/>
      <sz val="10"/>
      <color theme="0"/>
      <name val="Arial"/>
      <family val="2"/>
    </font>
    <font>
      <sz val="10"/>
      <color theme="1"/>
      <name val="Arial"/>
      <family val="2"/>
    </font>
    <font>
      <b/>
      <sz val="8"/>
      <color theme="0"/>
      <name val="Arial"/>
      <family val="2"/>
    </font>
    <font>
      <b/>
      <sz val="8"/>
      <color theme="1"/>
      <name val="Arial Unicode MS"/>
      <family val="2"/>
    </font>
    <font>
      <sz val="10"/>
      <color rgb="FF000000"/>
      <name val="Segoe UI"/>
      <family val="2"/>
    </font>
    <font>
      <b/>
      <sz val="12"/>
      <color theme="1"/>
      <name val="Arial"/>
      <family val="2"/>
    </font>
    <font>
      <b/>
      <sz val="11"/>
      <color theme="0"/>
      <name val="Arial"/>
      <family val="2"/>
    </font>
    <font>
      <b/>
      <sz val="20"/>
      <color theme="0"/>
      <name val="Arial"/>
      <family val="2"/>
    </font>
    <font>
      <b/>
      <sz val="14"/>
      <color theme="1"/>
      <name val="Arial Unicode MS"/>
      <family val="2"/>
    </font>
    <font>
      <sz val="14"/>
      <color theme="1"/>
      <name val="Arial"/>
      <family val="2"/>
    </font>
    <font>
      <b/>
      <sz val="11"/>
      <color theme="1"/>
      <name val="Arial Unicode MS"/>
      <family val="2"/>
    </font>
    <font>
      <sz val="11"/>
      <color theme="1"/>
      <name val="Arial"/>
      <family val="2"/>
    </font>
    <font>
      <b/>
      <sz val="9"/>
      <color theme="1"/>
      <name val="Arial Unicode MS"/>
      <family val="2"/>
    </font>
    <font>
      <b/>
      <sz val="12"/>
      <color theme="0"/>
      <name val="Arial"/>
      <family val="2"/>
    </font>
  </fonts>
  <fills count="19">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56"/>
        <bgColor indexed="64"/>
      </patternFill>
    </fill>
    <fill>
      <patternFill patternType="solid">
        <fgColor indexed="17"/>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rgb="FFFFC000"/>
      </patternFill>
    </fill>
    <fill>
      <patternFill patternType="solid">
        <fgColor theme="9" tint="-0.499984740745262"/>
        <bgColor indexed="64"/>
      </patternFill>
    </fill>
  </fills>
  <borders count="27">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9" fillId="0" borderId="0" applyNumberFormat="0" applyFill="0" applyBorder="0" applyAlignment="0" applyProtection="0">
      <alignment vertical="top"/>
      <protection locked="0"/>
    </xf>
    <xf numFmtId="0" fontId="4" fillId="0" borderId="0"/>
  </cellStyleXfs>
  <cellXfs count="147">
    <xf numFmtId="0" fontId="0" fillId="0" borderId="0" xfId="0"/>
    <xf numFmtId="0" fontId="4" fillId="0" borderId="0" xfId="0" applyFont="1"/>
    <xf numFmtId="0" fontId="7" fillId="0" borderId="0" xfId="0" applyFont="1"/>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0" fillId="0" borderId="9" xfId="0"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0" fillId="2" borderId="11" xfId="0" applyFill="1" applyBorder="1" applyAlignment="1">
      <alignment horizontal="center" vertical="center" wrapText="1"/>
    </xf>
    <xf numFmtId="0" fontId="0" fillId="2" borderId="2" xfId="0" applyFill="1" applyBorder="1" applyAlignment="1">
      <alignment horizontal="center" vertical="center" wrapText="1"/>
    </xf>
    <xf numFmtId="0" fontId="0" fillId="3" borderId="4" xfId="0" applyFill="1" applyBorder="1" applyAlignment="1">
      <alignment horizontal="center" vertical="center" wrapText="1"/>
    </xf>
    <xf numFmtId="0" fontId="0" fillId="0" borderId="0" xfId="0"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4" fillId="0" borderId="13" xfId="0" applyFont="1" applyBorder="1" applyAlignment="1">
      <alignment wrapText="1"/>
    </xf>
    <xf numFmtId="0" fontId="0" fillId="6" borderId="0" xfId="0" applyFill="1" applyBorder="1"/>
    <xf numFmtId="0" fontId="3" fillId="6" borderId="0" xfId="0" applyFont="1" applyFill="1" applyBorder="1" applyAlignment="1">
      <alignment horizontal="center" vertical="center" wrapText="1"/>
    </xf>
    <xf numFmtId="0" fontId="0" fillId="6" borderId="0" xfId="0" applyFill="1" applyBorder="1" applyAlignment="1">
      <alignment horizontal="center" vertical="center" wrapText="1"/>
    </xf>
    <xf numFmtId="0" fontId="3" fillId="6" borderId="0" xfId="0" applyFont="1" applyFill="1" applyBorder="1" applyAlignment="1">
      <alignment horizontal="center" vertical="center" textRotation="90" wrapText="1"/>
    </xf>
    <xf numFmtId="0" fontId="0" fillId="6" borderId="0" xfId="0" applyFill="1" applyBorder="1" applyAlignment="1">
      <alignment horizontal="left" vertical="center"/>
    </xf>
    <xf numFmtId="0" fontId="13" fillId="0" borderId="0" xfId="0" applyFont="1"/>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left" vertical="center" wrapText="1"/>
    </xf>
    <xf numFmtId="0" fontId="20" fillId="7" borderId="0" xfId="0" applyFont="1" applyFill="1" applyAlignment="1">
      <alignment horizontal="center" vertical="center"/>
    </xf>
    <xf numFmtId="0" fontId="21" fillId="7" borderId="0" xfId="0" applyFont="1" applyFill="1" applyAlignment="1">
      <alignment horizontal="center" vertical="center"/>
    </xf>
    <xf numFmtId="0" fontId="14" fillId="8" borderId="0" xfId="1" applyFont="1" applyFill="1" applyBorder="1" applyAlignment="1" applyProtection="1">
      <alignment horizontal="center" vertical="center" wrapText="1"/>
    </xf>
    <xf numFmtId="0" fontId="7" fillId="0" borderId="0" xfId="0" applyFont="1" applyBorder="1" applyAlignment="1">
      <alignment horizontal="left" vertical="center" wrapText="1"/>
    </xf>
    <xf numFmtId="0" fontId="6" fillId="8" borderId="0" xfId="1" applyFont="1" applyFill="1" applyBorder="1" applyAlignment="1" applyProtection="1">
      <alignment horizontal="center" vertical="center" wrapText="1"/>
    </xf>
    <xf numFmtId="0" fontId="7" fillId="0" borderId="0" xfId="0" applyFont="1" applyAlignment="1">
      <alignment horizontal="center" vertical="center"/>
    </xf>
    <xf numFmtId="0" fontId="5" fillId="5" borderId="12" xfId="0" applyFont="1" applyFill="1" applyBorder="1" applyAlignment="1">
      <alignment horizontal="center" vertical="center" wrapText="1"/>
    </xf>
    <xf numFmtId="0" fontId="22" fillId="7" borderId="0" xfId="0" applyFont="1" applyFill="1" applyAlignment="1">
      <alignment horizontal="center" vertical="center"/>
    </xf>
    <xf numFmtId="0" fontId="12" fillId="0" borderId="0" xfId="0" applyFont="1"/>
    <xf numFmtId="0" fontId="23" fillId="9" borderId="12" xfId="0" applyFont="1" applyFill="1" applyBorder="1" applyAlignment="1">
      <alignment horizontal="left" vertical="top" wrapText="1"/>
    </xf>
    <xf numFmtId="0" fontId="15" fillId="5" borderId="1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23" fillId="9" borderId="12" xfId="0" applyFont="1" applyFill="1" applyBorder="1" applyAlignment="1">
      <alignment horizontal="left" vertical="center" wrapText="1"/>
    </xf>
    <xf numFmtId="0" fontId="24" fillId="9" borderId="0" xfId="0" applyFont="1" applyFill="1" applyAlignment="1">
      <alignment horizontal="center" vertical="center"/>
    </xf>
    <xf numFmtId="0" fontId="15" fillId="9" borderId="0" xfId="0" applyFont="1" applyFill="1" applyBorder="1" applyAlignment="1">
      <alignment horizontal="left" vertical="top" wrapText="1"/>
    </xf>
    <xf numFmtId="0" fontId="5" fillId="9" borderId="0" xfId="0" applyFont="1" applyFill="1" applyBorder="1" applyAlignment="1">
      <alignment horizontal="left" vertical="top" wrapText="1"/>
    </xf>
    <xf numFmtId="0" fontId="12" fillId="9" borderId="0" xfId="0" applyFont="1" applyFill="1" applyBorder="1" applyAlignment="1">
      <alignment horizontal="left" vertical="top" wrapText="1"/>
    </xf>
    <xf numFmtId="0" fontId="12" fillId="9" borderId="0" xfId="0" applyFont="1" applyFill="1" applyBorder="1" applyAlignment="1">
      <alignment horizontal="left" vertical="center" wrapText="1"/>
    </xf>
    <xf numFmtId="0" fontId="0" fillId="9" borderId="0" xfId="0" applyFill="1"/>
    <xf numFmtId="0" fontId="12" fillId="8"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0" fillId="0" borderId="12" xfId="0" applyFill="1" applyBorder="1"/>
    <xf numFmtId="0" fontId="24" fillId="7" borderId="0" xfId="0" applyFont="1" applyFill="1" applyAlignment="1">
      <alignment horizontal="center"/>
    </xf>
    <xf numFmtId="0" fontId="15" fillId="5" borderId="12" xfId="0" applyFont="1" applyFill="1" applyBorder="1" applyAlignment="1">
      <alignment horizontal="left" wrapText="1"/>
    </xf>
    <xf numFmtId="0" fontId="5" fillId="4" borderId="2" xfId="0" applyFont="1" applyFill="1" applyBorder="1" applyAlignment="1">
      <alignment horizontal="left" wrapText="1"/>
    </xf>
    <xf numFmtId="0" fontId="12" fillId="2" borderId="2" xfId="0" applyFont="1" applyFill="1" applyBorder="1" applyAlignment="1">
      <alignment horizontal="left" wrapText="1"/>
    </xf>
    <xf numFmtId="0" fontId="12" fillId="3" borderId="4" xfId="0" applyFont="1" applyFill="1" applyBorder="1" applyAlignment="1">
      <alignment horizontal="left" wrapText="1"/>
    </xf>
    <xf numFmtId="0" fontId="0" fillId="0" borderId="0" xfId="0" applyAlignment="1"/>
    <xf numFmtId="0" fontId="23" fillId="10" borderId="12" xfId="0" applyFont="1" applyFill="1" applyBorder="1" applyAlignment="1">
      <alignment horizontal="left" vertical="top" wrapText="1"/>
    </xf>
    <xf numFmtId="0" fontId="25" fillId="10" borderId="12" xfId="0" applyFont="1" applyFill="1" applyBorder="1" applyAlignment="1">
      <alignment horizontal="left" vertical="top" wrapText="1"/>
    </xf>
    <xf numFmtId="0" fontId="23" fillId="10" borderId="12" xfId="0" applyFont="1" applyFill="1" applyBorder="1" applyAlignment="1">
      <alignment horizontal="left" vertical="center" wrapText="1"/>
    </xf>
    <xf numFmtId="0" fontId="14" fillId="10" borderId="0" xfId="0" applyFont="1" applyFill="1" applyBorder="1" applyAlignment="1">
      <alignment horizontal="left" vertical="center" wrapText="1"/>
    </xf>
    <xf numFmtId="0" fontId="12" fillId="11" borderId="0" xfId="0" applyFont="1" applyFill="1" applyBorder="1" applyAlignment="1">
      <alignment horizontal="left" vertical="center" wrapText="1"/>
    </xf>
    <xf numFmtId="0" fontId="12" fillId="12" borderId="0" xfId="0" applyFont="1" applyFill="1" applyBorder="1" applyAlignment="1">
      <alignment horizontal="left" vertical="center" wrapText="1"/>
    </xf>
    <xf numFmtId="0" fontId="12" fillId="13" borderId="0" xfId="0" applyFont="1" applyFill="1" applyBorder="1" applyAlignment="1">
      <alignment horizontal="left" vertical="center" wrapText="1"/>
    </xf>
    <xf numFmtId="0" fontId="15" fillId="5" borderId="15"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0" fillId="0" borderId="0" xfId="0" applyAlignment="1">
      <alignment horizontal="center" vertical="center"/>
    </xf>
    <xf numFmtId="0" fontId="26" fillId="7" borderId="0" xfId="0" applyFont="1" applyFill="1" applyAlignment="1">
      <alignment horizontal="center" vertical="center"/>
    </xf>
    <xf numFmtId="0" fontId="0" fillId="9" borderId="0" xfId="0" applyFill="1" applyBorder="1" applyAlignment="1">
      <alignment horizontal="center" vertical="center"/>
    </xf>
    <xf numFmtId="0" fontId="12" fillId="9" borderId="0" xfId="0" applyFont="1" applyFill="1" applyBorder="1" applyProtection="1">
      <protection locked="0"/>
    </xf>
    <xf numFmtId="0" fontId="12" fillId="9" borderId="0" xfId="0" applyFont="1" applyFill="1" applyBorder="1"/>
    <xf numFmtId="0" fontId="4" fillId="9" borderId="0" xfId="0" applyFont="1" applyFill="1" applyBorder="1" applyProtection="1">
      <protection locked="0"/>
    </xf>
    <xf numFmtId="0" fontId="13" fillId="9" borderId="0" xfId="0" applyFont="1" applyFill="1" applyBorder="1" applyAlignment="1" applyProtection="1">
      <alignment horizontal="center" vertical="top" wrapText="1"/>
      <protection locked="0"/>
    </xf>
    <xf numFmtId="0" fontId="1" fillId="9" borderId="0" xfId="0" applyFont="1" applyFill="1" applyBorder="1" applyAlignment="1">
      <alignment vertical="center" wrapText="1"/>
    </xf>
    <xf numFmtId="0" fontId="6" fillId="9" borderId="0" xfId="0" applyFont="1" applyFill="1" applyBorder="1" applyAlignment="1">
      <alignment horizontal="left" vertical="top" wrapText="1"/>
    </xf>
    <xf numFmtId="0" fontId="4" fillId="9" borderId="0" xfId="0" applyFont="1" applyFill="1" applyBorder="1"/>
    <xf numFmtId="0" fontId="4" fillId="9" borderId="0" xfId="0" applyFont="1" applyFill="1" applyBorder="1" applyAlignment="1" applyProtection="1">
      <alignment horizontal="left"/>
      <protection locked="0"/>
    </xf>
    <xf numFmtId="0" fontId="22" fillId="9" borderId="0"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4" fillId="9" borderId="0" xfId="0" applyFont="1" applyFill="1" applyBorder="1" applyAlignment="1">
      <alignment horizontal="left" vertical="top" wrapText="1"/>
    </xf>
    <xf numFmtId="0" fontId="2" fillId="9" borderId="0" xfId="0" applyFont="1" applyFill="1" applyBorder="1" applyAlignment="1">
      <alignment horizontal="left" vertical="top" wrapText="1"/>
    </xf>
    <xf numFmtId="0" fontId="2" fillId="9" borderId="0"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7" fillId="9" borderId="0" xfId="0" applyFont="1" applyFill="1" applyBorder="1" applyAlignment="1">
      <alignment horizontal="left" vertical="top" wrapText="1"/>
    </xf>
    <xf numFmtId="0" fontId="14" fillId="14" borderId="12" xfId="0" applyFont="1" applyFill="1" applyBorder="1" applyAlignment="1" applyProtection="1">
      <alignment horizontal="center" vertical="center" wrapText="1"/>
    </xf>
    <xf numFmtId="0" fontId="14" fillId="9" borderId="12" xfId="0" applyFont="1" applyFill="1" applyBorder="1" applyAlignment="1" applyProtection="1">
      <alignment horizontal="center" vertical="center" wrapText="1"/>
    </xf>
    <xf numFmtId="0" fontId="4" fillId="15" borderId="17" xfId="0" applyFont="1" applyFill="1" applyBorder="1" applyProtection="1"/>
    <xf numFmtId="0" fontId="7" fillId="15" borderId="17" xfId="0" applyFont="1" applyFill="1" applyBorder="1" applyAlignment="1" applyProtection="1">
      <alignment horizontal="left" vertical="top" wrapText="1"/>
    </xf>
    <xf numFmtId="0" fontId="9" fillId="15" borderId="18" xfId="0" applyFont="1" applyFill="1" applyBorder="1" applyAlignment="1" applyProtection="1">
      <alignment horizontal="center"/>
    </xf>
    <xf numFmtId="0" fontId="27" fillId="16" borderId="12" xfId="0" applyFont="1" applyFill="1" applyBorder="1" applyAlignment="1" applyProtection="1">
      <alignment horizontal="center" vertical="center" wrapText="1"/>
    </xf>
    <xf numFmtId="0" fontId="27" fillId="16" borderId="19" xfId="0" applyFont="1" applyFill="1" applyBorder="1" applyAlignment="1" applyProtection="1">
      <alignment horizontal="center" vertical="center" wrapText="1"/>
    </xf>
    <xf numFmtId="0" fontId="25" fillId="16" borderId="0" xfId="0" applyFont="1" applyFill="1" applyBorder="1" applyProtection="1"/>
    <xf numFmtId="0" fontId="25" fillId="16" borderId="12" xfId="0" applyFont="1" applyFill="1" applyBorder="1" applyProtection="1"/>
    <xf numFmtId="0" fontId="25" fillId="16" borderId="20" xfId="0" applyFont="1" applyFill="1" applyBorder="1" applyProtection="1"/>
    <xf numFmtId="0" fontId="27" fillId="9" borderId="0" xfId="0" applyFont="1" applyFill="1" applyBorder="1" applyAlignment="1" applyProtection="1">
      <alignment horizontal="center" vertical="center" wrapText="1"/>
    </xf>
    <xf numFmtId="0" fontId="3" fillId="17" borderId="12" xfId="0" applyNumberFormat="1" applyFont="1" applyFill="1" applyBorder="1" applyAlignment="1" applyProtection="1">
      <alignment horizontal="center" vertical="center" wrapText="1"/>
      <protection locked="0"/>
    </xf>
    <xf numFmtId="0" fontId="6" fillId="14" borderId="12" xfId="0" applyFont="1" applyFill="1" applyBorder="1" applyAlignment="1" applyProtection="1">
      <alignment horizontal="center" vertical="center" wrapText="1"/>
      <protection locked="0"/>
    </xf>
    <xf numFmtId="0" fontId="14" fillId="14" borderId="12" xfId="0" applyFont="1" applyFill="1" applyBorder="1" applyAlignment="1" applyProtection="1">
      <alignment horizontal="left" vertical="top" wrapText="1"/>
      <protection locked="0"/>
    </xf>
    <xf numFmtId="0" fontId="14" fillId="14" borderId="12" xfId="0" applyFont="1" applyFill="1" applyBorder="1" applyAlignment="1" applyProtection="1">
      <alignment horizontal="left" vertical="center" wrapText="1"/>
      <protection locked="0"/>
    </xf>
    <xf numFmtId="0" fontId="0" fillId="0" borderId="0" xfId="0" applyAlignment="1">
      <alignment wrapText="1"/>
    </xf>
    <xf numFmtId="0" fontId="28" fillId="0" borderId="0" xfId="0" applyFont="1"/>
    <xf numFmtId="0" fontId="29" fillId="14" borderId="21" xfId="0" applyFont="1" applyFill="1" applyBorder="1" applyAlignment="1" applyProtection="1">
      <alignment horizontal="center" vertical="top" wrapText="1"/>
    </xf>
    <xf numFmtId="0" fontId="29" fillId="14" borderId="19" xfId="0" applyFont="1" applyFill="1" applyBorder="1" applyAlignment="1" applyProtection="1">
      <alignment horizontal="center" vertical="top" wrapText="1"/>
    </xf>
    <xf numFmtId="0" fontId="29" fillId="14" borderId="22" xfId="0" applyFont="1" applyFill="1" applyBorder="1" applyAlignment="1" applyProtection="1">
      <alignment horizontal="center" vertical="top" wrapText="1"/>
    </xf>
    <xf numFmtId="0" fontId="29" fillId="14" borderId="23" xfId="0" applyFont="1" applyFill="1" applyBorder="1" applyAlignment="1" applyProtection="1">
      <alignment horizontal="center" vertical="top" wrapText="1"/>
    </xf>
    <xf numFmtId="0" fontId="29" fillId="14" borderId="20" xfId="0" applyFont="1" applyFill="1" applyBorder="1" applyAlignment="1" applyProtection="1">
      <alignment horizontal="center" vertical="top" wrapText="1"/>
    </xf>
    <xf numFmtId="0" fontId="29" fillId="14" borderId="18" xfId="0" applyFont="1" applyFill="1" applyBorder="1" applyAlignment="1" applyProtection="1">
      <alignment horizontal="center" vertical="top" wrapText="1"/>
    </xf>
    <xf numFmtId="0" fontId="30" fillId="18" borderId="0" xfId="0" applyFont="1" applyFill="1" applyBorder="1" applyAlignment="1" applyProtection="1">
      <alignment horizontal="center" vertical="center" wrapText="1"/>
    </xf>
    <xf numFmtId="0" fontId="18" fillId="15" borderId="24" xfId="0" applyFont="1" applyFill="1" applyBorder="1" applyAlignment="1" applyProtection="1">
      <alignment horizontal="center" vertical="center"/>
    </xf>
    <xf numFmtId="0" fontId="18" fillId="15" borderId="0" xfId="0" applyFont="1" applyFill="1" applyBorder="1" applyAlignment="1" applyProtection="1">
      <alignment horizontal="center" vertical="center"/>
    </xf>
    <xf numFmtId="0" fontId="18" fillId="15" borderId="23" xfId="0" applyFont="1" applyFill="1" applyBorder="1" applyAlignment="1" applyProtection="1">
      <alignment horizontal="center" vertical="center"/>
    </xf>
    <xf numFmtId="0" fontId="18" fillId="15" borderId="20" xfId="0" applyFont="1" applyFill="1" applyBorder="1" applyAlignment="1" applyProtection="1">
      <alignment horizontal="center" vertical="center"/>
    </xf>
    <xf numFmtId="0" fontId="31" fillId="18" borderId="21" xfId="0" applyFont="1" applyFill="1" applyBorder="1" applyAlignment="1" applyProtection="1">
      <alignment horizontal="center" vertical="center"/>
    </xf>
    <xf numFmtId="0" fontId="31" fillId="18" borderId="19" xfId="0" applyFont="1" applyFill="1" applyBorder="1" applyAlignment="1" applyProtection="1">
      <alignment horizontal="center" vertical="center"/>
    </xf>
    <xf numFmtId="0" fontId="31" fillId="18" borderId="22" xfId="0" applyFont="1" applyFill="1" applyBorder="1" applyAlignment="1" applyProtection="1">
      <alignment horizontal="center" vertical="center"/>
    </xf>
    <xf numFmtId="0" fontId="32" fillId="16" borderId="12" xfId="0" applyFont="1" applyFill="1" applyBorder="1" applyAlignment="1" applyProtection="1">
      <alignment horizontal="center" vertical="center" wrapText="1"/>
    </xf>
    <xf numFmtId="0" fontId="33" fillId="16" borderId="12" xfId="0" applyFont="1" applyFill="1" applyBorder="1" applyProtection="1"/>
    <xf numFmtId="0" fontId="34" fillId="16" borderId="12" xfId="0" applyFont="1" applyFill="1" applyBorder="1" applyAlignment="1" applyProtection="1">
      <alignment horizontal="center" vertical="center" wrapText="1"/>
    </xf>
    <xf numFmtId="0" fontId="35" fillId="16" borderId="12" xfId="0" applyFont="1" applyFill="1" applyBorder="1" applyProtection="1"/>
    <xf numFmtId="0" fontId="27" fillId="9" borderId="0" xfId="0" applyFont="1" applyFill="1" applyBorder="1" applyAlignment="1" applyProtection="1">
      <alignment horizontal="center" vertical="center" wrapText="1"/>
    </xf>
    <xf numFmtId="0" fontId="34" fillId="15" borderId="12" xfId="0" applyFont="1" applyFill="1" applyBorder="1" applyAlignment="1" applyProtection="1">
      <alignment horizontal="center" vertical="center" wrapText="1"/>
    </xf>
    <xf numFmtId="0" fontId="36" fillId="16" borderId="12" xfId="0" applyFont="1" applyFill="1" applyBorder="1" applyAlignment="1" applyProtection="1">
      <alignment horizontal="center" vertical="center" wrapText="1"/>
    </xf>
    <xf numFmtId="0" fontId="37" fillId="7" borderId="0" xfId="1" applyFont="1" applyFill="1" applyBorder="1" applyAlignment="1" applyProtection="1">
      <alignment horizontal="center" vertical="center" wrapText="1"/>
    </xf>
    <xf numFmtId="0" fontId="3" fillId="0" borderId="0" xfId="0" applyFont="1" applyAlignment="1">
      <alignment horizontal="center"/>
    </xf>
    <xf numFmtId="0" fontId="4" fillId="0" borderId="25" xfId="0" applyFont="1" applyBorder="1" applyAlignment="1">
      <alignment horizontal="center" vertical="center" wrapText="1"/>
    </xf>
    <xf numFmtId="0" fontId="0" fillId="0" borderId="25" xfId="0" applyBorder="1" applyAlignment="1">
      <alignment horizontal="center" vertical="center" wrapText="1"/>
    </xf>
    <xf numFmtId="0" fontId="3" fillId="0" borderId="26" xfId="0" applyFont="1" applyBorder="1" applyAlignment="1">
      <alignment horizontal="center"/>
    </xf>
    <xf numFmtId="0" fontId="4" fillId="0" borderId="12" xfId="0" applyFont="1" applyBorder="1" applyAlignment="1">
      <alignment horizontal="center" vertical="center" wrapText="1"/>
    </xf>
    <xf numFmtId="0" fontId="0" fillId="0" borderId="12" xfId="0" applyBorder="1" applyAlignment="1">
      <alignment horizontal="center" vertical="center" wrapText="1"/>
    </xf>
    <xf numFmtId="0" fontId="4" fillId="0" borderId="11" xfId="0" applyFont="1" applyBorder="1" applyAlignment="1">
      <alignment horizontal="center" vertical="center" wrapText="1"/>
    </xf>
    <xf numFmtId="0" fontId="0" fillId="0" borderId="11" xfId="0" applyBorder="1" applyAlignment="1">
      <alignment horizontal="center" vertical="center" wrapText="1"/>
    </xf>
    <xf numFmtId="0" fontId="4" fillId="0" borderId="10" xfId="0" applyFont="1" applyBorder="1" applyAlignment="1">
      <alignment horizontal="center" vertical="center" wrapText="1"/>
    </xf>
    <xf numFmtId="0" fontId="0" fillId="0" borderId="10" xfId="0" applyBorder="1" applyAlignment="1">
      <alignment horizontal="center" vertical="center" wrapText="1"/>
    </xf>
    <xf numFmtId="0" fontId="0" fillId="6" borderId="0" xfId="0"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0" xfId="0" applyFont="1" applyFill="1" applyBorder="1" applyAlignment="1">
      <alignment horizontal="center" vertical="center" textRotation="90" wrapText="1"/>
    </xf>
    <xf numFmtId="0" fontId="11" fillId="6" borderId="0" xfId="0" applyFont="1" applyFill="1" applyBorder="1" applyAlignment="1">
      <alignment horizontal="center" vertical="center" wrapText="1"/>
    </xf>
  </cellXfs>
  <cellStyles count="3">
    <cellStyle name="Hipervínculo" xfId="1" builtinId="8"/>
    <cellStyle name="Normal" xfId="0" builtinId="0"/>
    <cellStyle name="Normal 2" xfId="2"/>
  </cellStyles>
  <dxfs count="4">
    <dxf>
      <font>
        <b/>
        <i val="0"/>
        <color theme="0"/>
      </font>
      <fill>
        <patternFill>
          <bgColor rgb="FF00B050"/>
        </patternFill>
      </fill>
    </dxf>
    <dxf>
      <font>
        <b/>
        <i val="0"/>
        <color theme="0"/>
      </font>
      <fill>
        <patternFill>
          <bgColor rgb="FF0070C0"/>
        </patternFill>
      </fill>
    </dxf>
    <dxf>
      <font>
        <b/>
        <i val="0"/>
      </font>
      <fill>
        <patternFill>
          <bgColor theme="2" tint="-0.24994659260841701"/>
        </patternFill>
      </fill>
    </dxf>
    <dxf>
      <font>
        <b/>
        <i val="0"/>
      </font>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209550</xdr:rowOff>
    </xdr:from>
    <xdr:to>
      <xdr:col>1</xdr:col>
      <xdr:colOff>819150</xdr:colOff>
      <xdr:row>3</xdr:row>
      <xdr:rowOff>209550</xdr:rowOff>
    </xdr:to>
    <xdr:sp macro="" textlink="">
      <xdr:nvSpPr>
        <xdr:cNvPr id="2401" name="Line 1"/>
        <xdr:cNvSpPr>
          <a:spLocks noChangeShapeType="1"/>
        </xdr:cNvSpPr>
      </xdr:nvSpPr>
      <xdr:spPr bwMode="auto">
        <a:xfrm>
          <a:off x="333375" y="771525"/>
          <a:ext cx="752475" cy="0"/>
        </a:xfrm>
        <a:prstGeom prst="line">
          <a:avLst/>
        </a:prstGeom>
        <a:noFill/>
        <a:ln w="9525">
          <a:solidFill>
            <a:srgbClr val="000000"/>
          </a:solidFill>
          <a:round/>
          <a:headEnd/>
          <a:tailEnd type="triangle" w="med" len="med"/>
        </a:ln>
      </xdr:spPr>
    </xdr:sp>
    <xdr:clientData/>
  </xdr:twoCellAnchor>
  <xdr:twoCellAnchor>
    <xdr:from>
      <xdr:col>1</xdr:col>
      <xdr:colOff>923925</xdr:colOff>
      <xdr:row>3</xdr:row>
      <xdr:rowOff>257175</xdr:rowOff>
    </xdr:from>
    <xdr:to>
      <xdr:col>1</xdr:col>
      <xdr:colOff>923925</xdr:colOff>
      <xdr:row>3</xdr:row>
      <xdr:rowOff>476250</xdr:rowOff>
    </xdr:to>
    <xdr:sp macro="" textlink="">
      <xdr:nvSpPr>
        <xdr:cNvPr id="2402" name="Line 2"/>
        <xdr:cNvSpPr>
          <a:spLocks noChangeShapeType="1"/>
        </xdr:cNvSpPr>
      </xdr:nvSpPr>
      <xdr:spPr bwMode="auto">
        <a:xfrm>
          <a:off x="1190625" y="819150"/>
          <a:ext cx="0" cy="219075"/>
        </a:xfrm>
        <a:prstGeom prst="line">
          <a:avLst/>
        </a:prstGeom>
        <a:noFill/>
        <a:ln w="9525">
          <a:solidFill>
            <a:srgbClr val="000000"/>
          </a:solidFill>
          <a:round/>
          <a:headEnd/>
          <a:tailEnd type="triangle" w="med" len="med"/>
        </a:ln>
      </xdr:spPr>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Papel">
  <a:themeElements>
    <a:clrScheme name="Papel">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Papel">
      <a:majorFont>
        <a:latin typeface="Constantia"/>
        <a:ea typeface=""/>
        <a:cs typeface=""/>
        <a:font script="Jpan" typeface="HG明朝E"/>
        <a:font script="Hang" typeface="궁서"/>
        <a:font script="Hans" typeface="华文新魏"/>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onstantia"/>
        <a:ea typeface=""/>
        <a:cs typeface=""/>
        <a:font script="Jpan" typeface="HG明朝E"/>
        <a:font script="Hang" typeface="궁서"/>
        <a:font script="Hans" typeface="华文新魏"/>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Papel">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blipFill>
          <a:blip xmlns:r="http://schemas.openxmlformats.org/officeDocument/2006/relationships" r:embed="rId1">
            <a:duotone>
              <a:schemeClr val="phClr">
                <a:shade val="55000"/>
                <a:alpha val="20000"/>
              </a:schemeClr>
              <a:schemeClr val="phClr">
                <a:tint val="40000"/>
                <a:shade val="90000"/>
                <a:satMod val="60000"/>
                <a:alpha val="20000"/>
              </a:schemeClr>
            </a:duotone>
          </a:blip>
          <a:tile tx="0" ty="0" sx="58000" sy="38000" flip="none" algn="tl"/>
        </a:blipFill>
        <a:blipFill>
          <a:blip xmlns:r="http://schemas.openxmlformats.org/officeDocument/2006/relationships" r:embed="rId2">
            <a:duotone>
              <a:schemeClr val="phClr">
                <a:shade val="12000"/>
                <a:satMod val="240000"/>
              </a:schemeClr>
              <a:schemeClr val="phClr">
                <a:tint val="65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comments" Target="../comments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vmlDrawing" Target="../drawings/vmlDrawing7.vml"/><Relationship Id="rId5" Type="http://schemas.openxmlformats.org/officeDocument/2006/relationships/drawing" Target="../drawings/drawing1.xml"/><Relationship Id="rId4"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sheetPr codeName="Hoja1">
    <tabColor rgb="FFFF0000"/>
    <pageSetUpPr fitToPage="1"/>
  </sheetPr>
  <dimension ref="A1:M1030"/>
  <sheetViews>
    <sheetView showGridLines="0" tabSelected="1" zoomScale="90" zoomScaleNormal="90" zoomScaleSheetLayoutView="100" workbookViewId="0">
      <pane xSplit="11" ySplit="17" topLeftCell="L18" activePane="bottomRight" state="frozen"/>
      <selection pane="topRight" activeCell="L1" sqref="L1"/>
      <selection pane="bottomLeft" activeCell="A18" sqref="A18"/>
      <selection pane="bottomRight" activeCell="G7" sqref="G7:J7"/>
    </sheetView>
  </sheetViews>
  <sheetFormatPr baseColWidth="10" defaultRowHeight="12.75"/>
  <cols>
    <col min="1" max="1" width="1.5703125" style="85" customWidth="1"/>
    <col min="2" max="2" width="26.28515625" style="85" customWidth="1"/>
    <col min="3" max="3" width="21.140625" style="85" customWidth="1"/>
    <col min="4" max="4" width="3.28515625" style="85" hidden="1" customWidth="1"/>
    <col min="5" max="5" width="79.7109375" style="85" customWidth="1"/>
    <col min="6" max="6" width="63.5703125" style="85" hidden="1" customWidth="1"/>
    <col min="7" max="7" width="12.7109375" style="85" customWidth="1"/>
    <col min="8" max="8" width="10.85546875" style="85" customWidth="1"/>
    <col min="9" max="9" width="11.7109375" style="85" customWidth="1"/>
    <col min="10" max="10" width="11.85546875" style="85" customWidth="1"/>
    <col min="11" max="11" width="26.28515625" style="85" hidden="1" customWidth="1"/>
    <col min="12" max="12" width="8.7109375" style="85" customWidth="1"/>
    <col min="13" max="13" width="11.42578125" style="85" customWidth="1"/>
    <col min="14" max="16384" width="11.42578125" style="85"/>
  </cols>
  <sheetData>
    <row r="1" spans="1:13" ht="59.25" customHeight="1">
      <c r="A1" s="81"/>
      <c r="B1" s="122" t="s">
        <v>101</v>
      </c>
      <c r="C1" s="123"/>
      <c r="D1" s="123"/>
      <c r="E1" s="123"/>
      <c r="F1" s="123"/>
      <c r="G1" s="123"/>
      <c r="H1" s="123"/>
      <c r="I1" s="123"/>
      <c r="J1" s="123"/>
      <c r="K1" s="124"/>
    </row>
    <row r="2" spans="1:13" ht="13.5" customHeight="1">
      <c r="A2" s="81"/>
      <c r="B2" s="111" t="s">
        <v>100</v>
      </c>
      <c r="C2" s="112"/>
      <c r="D2" s="112"/>
      <c r="E2" s="112"/>
      <c r="F2" s="112"/>
      <c r="G2" s="112"/>
      <c r="H2" s="112"/>
      <c r="I2" s="112"/>
      <c r="J2" s="112"/>
      <c r="K2" s="113"/>
    </row>
    <row r="3" spans="1:13" ht="18.75" customHeight="1">
      <c r="A3" s="81"/>
      <c r="B3" s="114"/>
      <c r="C3" s="115"/>
      <c r="D3" s="115"/>
      <c r="E3" s="115"/>
      <c r="F3" s="115"/>
      <c r="G3" s="115"/>
      <c r="H3" s="115"/>
      <c r="I3" s="115"/>
      <c r="J3" s="115"/>
      <c r="K3" s="116"/>
    </row>
    <row r="4" spans="1:13" ht="12.75" customHeight="1">
      <c r="A4" s="81"/>
      <c r="B4" s="118" t="s">
        <v>16</v>
      </c>
      <c r="C4" s="119"/>
      <c r="D4" s="119"/>
      <c r="E4" s="119"/>
      <c r="F4" s="119"/>
      <c r="G4" s="119"/>
      <c r="H4" s="119"/>
      <c r="I4" s="119"/>
      <c r="J4" s="119"/>
      <c r="K4" s="96"/>
    </row>
    <row r="5" spans="1:13" ht="12.75" customHeight="1">
      <c r="A5" s="81"/>
      <c r="B5" s="118"/>
      <c r="C5" s="119"/>
      <c r="D5" s="119"/>
      <c r="E5" s="119"/>
      <c r="F5" s="119"/>
      <c r="G5" s="119"/>
      <c r="H5" s="119"/>
      <c r="I5" s="119"/>
      <c r="J5" s="119"/>
      <c r="K5" s="97"/>
    </row>
    <row r="6" spans="1:13" ht="13.5" customHeight="1">
      <c r="A6" s="81"/>
      <c r="B6" s="120"/>
      <c r="C6" s="121"/>
      <c r="D6" s="121"/>
      <c r="E6" s="121"/>
      <c r="F6" s="121"/>
      <c r="G6" s="121"/>
      <c r="H6" s="121"/>
      <c r="I6" s="121"/>
      <c r="J6" s="121"/>
      <c r="K6" s="98"/>
    </row>
    <row r="7" spans="1:13" ht="19.5" customHeight="1">
      <c r="A7" s="86"/>
      <c r="B7" s="127" t="s">
        <v>17</v>
      </c>
      <c r="C7" s="127" t="s">
        <v>30</v>
      </c>
      <c r="D7" s="99"/>
      <c r="E7" s="125" t="s">
        <v>66</v>
      </c>
      <c r="F7" s="100"/>
      <c r="G7" s="131" t="s">
        <v>22</v>
      </c>
      <c r="H7" s="131"/>
      <c r="I7" s="131"/>
      <c r="J7" s="131"/>
      <c r="K7" s="129" t="s">
        <v>26</v>
      </c>
    </row>
    <row r="8" spans="1:13" ht="17.25" customHeight="1">
      <c r="A8" s="81"/>
      <c r="B8" s="127"/>
      <c r="C8" s="128"/>
      <c r="D8" s="99"/>
      <c r="E8" s="126"/>
      <c r="F8" s="101"/>
      <c r="G8" s="130" t="s">
        <v>29</v>
      </c>
      <c r="H8" s="130"/>
      <c r="I8" s="130"/>
      <c r="J8" s="130"/>
      <c r="K8" s="129"/>
      <c r="M8" s="78"/>
    </row>
    <row r="9" spans="1:13" ht="38.25" customHeight="1">
      <c r="A9" s="81"/>
      <c r="B9" s="127"/>
      <c r="C9" s="128"/>
      <c r="D9" s="102"/>
      <c r="E9" s="126"/>
      <c r="F9" s="103"/>
      <c r="G9" s="99" t="s">
        <v>24</v>
      </c>
      <c r="H9" s="99" t="s">
        <v>25</v>
      </c>
      <c r="I9" s="99" t="s">
        <v>23</v>
      </c>
      <c r="J9" s="99" t="s">
        <v>21</v>
      </c>
      <c r="K9" s="104" t="s">
        <v>64</v>
      </c>
    </row>
    <row r="10" spans="1:13" s="80" customFormat="1" ht="59.25" customHeight="1">
      <c r="A10" s="79"/>
      <c r="B10" s="105" t="s">
        <v>71</v>
      </c>
      <c r="C10" s="106" t="s">
        <v>148</v>
      </c>
      <c r="D10" s="107" t="str">
        <f>CONCATENATE("IN_",$B10)</f>
        <v>IN_COMPRAS</v>
      </c>
      <c r="E10" s="108" t="s">
        <v>170</v>
      </c>
      <c r="F10" s="108" t="str">
        <f>+E10</f>
        <v>Qué_pasa_cuando_se_generó_una_solicitud_de_compras_y_la_persona_responsable_de_autorizar_la_misma,_no_la_visualiza_en_su_Lista_de_Trabajos.</v>
      </c>
      <c r="G10" s="94">
        <f>VLOOKUP($E10,Datos_3!$A$2:$B$62,2,)</f>
        <v>3</v>
      </c>
      <c r="H10" s="94">
        <f>VLOOKUP($E10,Datos_3!$D$2:$E$62,2,)</f>
        <v>6</v>
      </c>
      <c r="I10" s="94">
        <f>SUM(G10*H10)</f>
        <v>18</v>
      </c>
      <c r="J10" s="95" t="str">
        <f>IF(G10="","",IF(I10&gt;59,"Crítico",IF(I10=8,"Importante",IF(I10&lt;20,"Bajo",IF(I10&lt;=36,"Moderado",IF(I10&lt;56,"Importante",""))))))</f>
        <v>Bajo</v>
      </c>
      <c r="K10" s="87" t="str">
        <f>VLOOKUP($F$10,PS_Ivan!A1:B61,2,)</f>
        <v>Al finalizar la carga de la solicitud, si la misma permanece "Abierta", debe enviarse a aprobar quedando en Estado "Pendiente de aprobación" - Enviar un correo al grupo correspondiente: "soporte_litoral@afascl.coop"; "soporte_norte@afascl.coop"; "soporte_nba@afascl.coop"; "soporte_g6@afascl.coop"; "soporte_oeste@afascl.coop";</v>
      </c>
    </row>
    <row r="11" spans="1:13">
      <c r="A11" s="81"/>
      <c r="B11" s="81"/>
      <c r="C11" s="81"/>
      <c r="D11" s="81"/>
      <c r="E11" s="81"/>
      <c r="F11" s="81"/>
      <c r="G11" s="81"/>
      <c r="H11" s="81"/>
      <c r="I11" s="81"/>
      <c r="J11" s="81"/>
    </row>
    <row r="12" spans="1:13" ht="12.75" customHeight="1">
      <c r="A12" s="81"/>
      <c r="B12" s="117" t="str">
        <f>+K10</f>
        <v>Al finalizar la carga de la solicitud, si la misma permanece "Abierta", debe enviarse a aprobar quedando en Estado "Pendiente de aprobación" - Enviar un correo al grupo correspondiente: "soporte_litoral@afascl.coop"; "soporte_norte@afascl.coop"; "soporte_nba@afascl.coop"; "soporte_g6@afascl.coop"; "soporte_oeste@afascl.coop";</v>
      </c>
      <c r="C12" s="117"/>
      <c r="D12" s="117"/>
      <c r="E12" s="117"/>
      <c r="F12" s="117"/>
      <c r="G12" s="117"/>
      <c r="H12" s="117"/>
      <c r="I12" s="117"/>
      <c r="J12" s="117"/>
    </row>
    <row r="13" spans="1:13" ht="12.75" customHeight="1">
      <c r="A13" s="81"/>
      <c r="B13" s="117"/>
      <c r="C13" s="117"/>
      <c r="D13" s="117"/>
      <c r="E13" s="117"/>
      <c r="F13" s="117"/>
      <c r="G13" s="117"/>
      <c r="H13" s="117"/>
      <c r="I13" s="117"/>
      <c r="J13" s="117"/>
    </row>
    <row r="14" spans="1:13" ht="13.5" customHeight="1">
      <c r="A14" s="81"/>
      <c r="B14" s="117"/>
      <c r="C14" s="117"/>
      <c r="D14" s="117"/>
      <c r="E14" s="117"/>
      <c r="F14" s="117"/>
      <c r="G14" s="117"/>
      <c r="H14" s="117"/>
      <c r="I14" s="117"/>
      <c r="J14" s="117"/>
    </row>
    <row r="15" spans="1:13">
      <c r="A15" s="81"/>
      <c r="B15" s="117"/>
      <c r="C15" s="117"/>
      <c r="D15" s="117"/>
      <c r="E15" s="117"/>
      <c r="F15" s="117"/>
      <c r="G15" s="117"/>
      <c r="H15" s="117"/>
      <c r="I15" s="117"/>
      <c r="J15" s="117"/>
    </row>
    <row r="16" spans="1:13">
      <c r="A16" s="81"/>
      <c r="B16" s="117"/>
      <c r="C16" s="117"/>
      <c r="D16" s="117"/>
      <c r="E16" s="117"/>
      <c r="F16" s="117"/>
      <c r="G16" s="117"/>
      <c r="H16" s="117"/>
      <c r="I16" s="117"/>
      <c r="J16" s="117"/>
    </row>
    <row r="17" spans="1:10" ht="25.5" customHeight="1">
      <c r="A17" s="81"/>
      <c r="B17" s="117"/>
      <c r="C17" s="117"/>
      <c r="D17" s="117"/>
      <c r="E17" s="117"/>
      <c r="F17" s="117"/>
      <c r="G17" s="117"/>
      <c r="H17" s="117"/>
      <c r="I17" s="117"/>
      <c r="J17" s="117"/>
    </row>
    <row r="1016" spans="7:9">
      <c r="G1016" s="81"/>
      <c r="I1016" s="88"/>
    </row>
    <row r="1017" spans="7:9" ht="15">
      <c r="G1017" s="82"/>
      <c r="I1017" s="78"/>
    </row>
    <row r="1018" spans="7:9" ht="15">
      <c r="G1018" s="82"/>
      <c r="I1018" s="78"/>
    </row>
    <row r="1019" spans="7:9" ht="15">
      <c r="G1019" s="82"/>
      <c r="I1019" s="78"/>
    </row>
    <row r="1021" spans="7:9">
      <c r="I1021" s="88"/>
    </row>
    <row r="1022" spans="7:9">
      <c r="I1022" s="78"/>
    </row>
    <row r="1023" spans="7:9">
      <c r="I1023" s="78"/>
    </row>
    <row r="1024" spans="7:9">
      <c r="I1024" s="78"/>
    </row>
    <row r="1025" spans="2:11">
      <c r="C1025" s="83"/>
      <c r="D1025" s="83"/>
    </row>
    <row r="1027" spans="2:11">
      <c r="B1027" s="89"/>
      <c r="E1027" s="90"/>
      <c r="F1027" s="90"/>
      <c r="G1027" s="91"/>
      <c r="H1027" s="92"/>
      <c r="I1027" s="92"/>
      <c r="J1027" s="88"/>
      <c r="K1027" s="88"/>
    </row>
    <row r="1028" spans="2:11">
      <c r="C1028" s="84"/>
      <c r="D1028" s="84"/>
    </row>
    <row r="1030" spans="2:11">
      <c r="B1030" s="93"/>
      <c r="E1030" s="93"/>
      <c r="F1030" s="93"/>
      <c r="G1030" s="93"/>
    </row>
  </sheetData>
  <sheetProtection password="8F52" sheet="1"/>
  <protectedRanges>
    <protectedRange password="F0AD" sqref="B10:E10" name="CamposEditables" securityDescriptor="O:WDG:WDD:(A;;CC;;;LA)(A;;CC;;;BA)(A;;CC;;;AN)(A;;CC;;;S-1-5-3)(A;;CC;;;CG)(A;;CC;;;CO)(A;;CC;;;S-1-5-113)(A;;CC;;;S-1-5-114)(A;;CC;;;OW)(A;;CC;;;S-1-5-1)(A;;CC;;;RE)(A;;CC;;;S-1-5-65-1)(A;;CC;;;IS)(A;;CC;;;S-1-2-1)(A;;CC;;;S-1-5-14)(A;;CC;;;IU)(A;;CC;;;LG)(A;;CC;;;BG)(A;;CC;;;S-1-5-17)(A;;CC;;;ER)(A;;CC;;;NU)(A;;CC;;;CY)(A;;CC;;;NO)(A;;CC;;;BO)(A;;CC;;;S-1-5-21-71182091-1896160678-889094494-1000)(A;;CC;;;SU)(A;;CC;;;NS)(A;;CC;;;LS)(A;;CC;;;SY)(A;;CC;;;WD)(A;;CC;;;S-1-5-13)(A;;CC;;;BU)(A;;CC;;;AU)(A;;CC;;;PU)(A;;CC;;;S-1-5-32-562)(A;;CC;;;RD)(A;;CC;;;MU)(A;;CC;;;LU)"/>
  </protectedRanges>
  <dataConsolidate/>
  <customSheetViews>
    <customSheetView guid="{225CD29D-DEC4-405C-90E8-B6D5723178B8}" showGridLines="0" fitToPage="1" printArea="1" hiddenColumns="1">
      <pageMargins left="0.74803149606299213" right="0.74803149606299213" top="0.98425196850393704" bottom="0.98425196850393704" header="0" footer="0"/>
      <pageSetup scale="72" orientation="landscape" r:id="rId1"/>
      <headerFooter alignWithMargins="0"/>
    </customSheetView>
    <customSheetView guid="{041AC495-DEBF-43A6-A6C1-3EBCC2EBF2B4}" showGridLines="0" fitToPage="1" printArea="1" hiddenColumns="1">
      <selection activeCell="O23" sqref="O23"/>
      <pageMargins left="0.74803149606299213" right="0.74803149606299213" top="0.98425196850393704" bottom="0.98425196850393704" header="0" footer="0"/>
      <pageSetup scale="72" orientation="landscape" r:id="rId2"/>
      <headerFooter alignWithMargins="0"/>
    </customSheetView>
    <customSheetView guid="{728B025E-B367-44E3-8608-20F08A5D5005}" showGridLines="0" fitToPage="1" printArea="1">
      <pageMargins left="0.74803149606299213" right="0.74803149606299213" top="0.98425196850393704" bottom="0.98425196850393704" header="0" footer="0"/>
      <pageSetup scale="72" orientation="landscape" r:id="rId3"/>
      <headerFooter alignWithMargins="0"/>
    </customSheetView>
  </customSheetViews>
  <mergeCells count="10">
    <mergeCell ref="B2:K3"/>
    <mergeCell ref="B12:J17"/>
    <mergeCell ref="B4:J6"/>
    <mergeCell ref="B1:K1"/>
    <mergeCell ref="E7:E9"/>
    <mergeCell ref="C7:C9"/>
    <mergeCell ref="B7:B9"/>
    <mergeCell ref="K7:K8"/>
    <mergeCell ref="G8:J8"/>
    <mergeCell ref="G7:J7"/>
  </mergeCells>
  <phoneticPr fontId="0" type="noConversion"/>
  <conditionalFormatting sqref="K1027 J10">
    <cfRule type="containsText" dxfId="3" priority="20" operator="containsText" text="Crítico">
      <formula>NOT(ISERROR(SEARCH("Crítico",J10)))</formula>
    </cfRule>
    <cfRule type="containsText" dxfId="2" priority="21" stopIfTrue="1" operator="containsText" text="Importante">
      <formula>NOT(ISERROR(SEARCH("Importante",J10)))</formula>
    </cfRule>
    <cfRule type="containsText" dxfId="1" priority="22" stopIfTrue="1" operator="containsText" text="moderado">
      <formula>NOT(ISERROR(SEARCH("moderado",J10)))</formula>
    </cfRule>
    <cfRule type="containsText" dxfId="0" priority="23" stopIfTrue="1" operator="containsText" text="bajo">
      <formula>NOT(ISERROR(SEARCH("bajo",J10)))</formula>
    </cfRule>
    <cfRule type="cellIs" priority="24" operator="lessThan">
      <formula>12</formula>
    </cfRule>
  </conditionalFormatting>
  <dataValidations count="5">
    <dataValidation type="list" allowBlank="1" showInputMessage="1" showErrorMessage="1" sqref="H1027">
      <formula1>$I$1017:$I$1019</formula1>
    </dataValidation>
    <dataValidation type="list" allowBlank="1" showInputMessage="1" showErrorMessage="1" sqref="I1027">
      <formula1>$I$1022:$I$1024</formula1>
    </dataValidation>
    <dataValidation type="list" allowBlank="1" showInputMessage="1" showErrorMessage="1" promptTitle="Elegir Valor" sqref="B10">
      <formula1>PROCESOS</formula1>
    </dataValidation>
    <dataValidation type="list" allowBlank="1" showInputMessage="1" showErrorMessage="1" sqref="C10">
      <formula1>INDIRECT($B10)</formula1>
    </dataValidation>
    <dataValidation type="list" allowBlank="1" showInputMessage="1" showErrorMessage="1" promptTitle="Elegir una opción" sqref="E10:F10">
      <formula1>INDIRECT($D10)</formula1>
    </dataValidation>
  </dataValidations>
  <hyperlinks>
    <hyperlink ref="G9" location="'Tabla 1_probabilidad'!A1" display="'Tabla 1_probabilidad'!A1"/>
    <hyperlink ref="H9" location="'Tabla 2_Severidad'!A1" display="'Tabla 2_Severidad'!A1"/>
    <hyperlink ref="I9" location="'Tabla 3_EvayClasf_Riesgo'!A1" display="Evaluación del Riesgo"/>
  </hyperlinks>
  <pageMargins left="0.74803149606299213" right="0.74803149606299213" top="0.98425196850393704" bottom="0.98425196850393704" header="0" footer="0"/>
  <pageSetup scale="10" orientation="landscape" r:id="rId4"/>
  <headerFooter alignWithMargins="0"/>
  <legacyDrawing r:id="rId5"/>
</worksheet>
</file>

<file path=xl/worksheets/sheet2.xml><?xml version="1.0" encoding="utf-8"?>
<worksheet xmlns="http://schemas.openxmlformats.org/spreadsheetml/2006/main" xmlns:r="http://schemas.openxmlformats.org/officeDocument/2006/relationships">
  <sheetPr codeName="Hoja2">
    <tabColor rgb="FFFFFF00"/>
  </sheetPr>
  <dimension ref="A1:K61"/>
  <sheetViews>
    <sheetView topLeftCell="C1" workbookViewId="0">
      <selection activeCell="I63" sqref="I63"/>
    </sheetView>
  </sheetViews>
  <sheetFormatPr baseColWidth="10" defaultRowHeight="12.75"/>
  <cols>
    <col min="1" max="1" width="16.42578125" bestFit="1" customWidth="1"/>
    <col min="2" max="2" width="20.85546875" bestFit="1" customWidth="1"/>
    <col min="3" max="3" width="18.42578125" bestFit="1" customWidth="1"/>
    <col min="4" max="4" width="16.7109375" customWidth="1"/>
    <col min="5" max="8" width="20.85546875" bestFit="1" customWidth="1"/>
    <col min="9" max="9" width="53" bestFit="1" customWidth="1"/>
    <col min="10" max="10" width="4.42578125" customWidth="1"/>
  </cols>
  <sheetData>
    <row r="1" spans="1:11" ht="30" customHeight="1">
      <c r="A1" s="36" t="s">
        <v>74</v>
      </c>
      <c r="B1" s="36" t="s">
        <v>73</v>
      </c>
      <c r="C1" s="36" t="s">
        <v>67</v>
      </c>
      <c r="D1" s="36" t="s">
        <v>69</v>
      </c>
      <c r="E1" s="36" t="s">
        <v>68</v>
      </c>
      <c r="F1" s="36" t="s">
        <v>70</v>
      </c>
      <c r="G1" s="36" t="s">
        <v>71</v>
      </c>
      <c r="H1" s="36" t="s">
        <v>72</v>
      </c>
      <c r="I1" s="36" t="s">
        <v>75</v>
      </c>
      <c r="J1" s="34"/>
      <c r="K1" s="37" t="s">
        <v>37</v>
      </c>
    </row>
    <row r="2" spans="1:11">
      <c r="A2" s="2" t="s">
        <v>73</v>
      </c>
      <c r="B2" s="2" t="s">
        <v>148</v>
      </c>
      <c r="C2" s="2" t="s">
        <v>148</v>
      </c>
      <c r="D2" s="2" t="s">
        <v>148</v>
      </c>
      <c r="E2" s="2" t="s">
        <v>148</v>
      </c>
      <c r="F2" s="2" t="s">
        <v>148</v>
      </c>
      <c r="G2" s="2" t="s">
        <v>148</v>
      </c>
      <c r="H2" s="2" t="s">
        <v>148</v>
      </c>
      <c r="I2" s="2" t="s">
        <v>90</v>
      </c>
      <c r="J2" s="34"/>
    </row>
    <row r="3" spans="1:11">
      <c r="A3" s="2" t="s">
        <v>67</v>
      </c>
      <c r="B3" s="2" t="s">
        <v>31</v>
      </c>
      <c r="C3" s="2" t="s">
        <v>45</v>
      </c>
      <c r="D3" s="2" t="s">
        <v>47</v>
      </c>
      <c r="E3" s="2" t="s">
        <v>53</v>
      </c>
      <c r="F3" s="2" t="s">
        <v>53</v>
      </c>
      <c r="G3" s="2" t="s">
        <v>53</v>
      </c>
      <c r="H3" s="2" t="s">
        <v>32</v>
      </c>
      <c r="I3" s="2" t="s">
        <v>89</v>
      </c>
      <c r="J3" s="34"/>
    </row>
    <row r="4" spans="1:11">
      <c r="A4" s="2" t="s">
        <v>69</v>
      </c>
      <c r="B4" s="2" t="s">
        <v>44</v>
      </c>
      <c r="C4" s="2" t="s">
        <v>47</v>
      </c>
      <c r="D4" s="2" t="s">
        <v>53</v>
      </c>
      <c r="E4" s="2" t="s">
        <v>41</v>
      </c>
      <c r="F4" s="2" t="s">
        <v>41</v>
      </c>
      <c r="G4" s="2" t="s">
        <v>41</v>
      </c>
      <c r="H4" s="2" t="s">
        <v>41</v>
      </c>
      <c r="I4" s="2" t="s">
        <v>91</v>
      </c>
      <c r="J4" s="34"/>
    </row>
    <row r="5" spans="1:11">
      <c r="A5" s="2" t="s">
        <v>68</v>
      </c>
      <c r="B5" s="2" t="s">
        <v>45</v>
      </c>
      <c r="C5" s="2" t="s">
        <v>32</v>
      </c>
      <c r="D5" s="2" t="s">
        <v>32</v>
      </c>
      <c r="E5" s="2" t="s">
        <v>58</v>
      </c>
      <c r="F5" s="2" t="s">
        <v>35</v>
      </c>
      <c r="G5" s="2" t="s">
        <v>42</v>
      </c>
      <c r="H5" s="2" t="s">
        <v>42</v>
      </c>
      <c r="I5" s="2" t="s">
        <v>128</v>
      </c>
      <c r="J5" s="34"/>
    </row>
    <row r="6" spans="1:11">
      <c r="A6" s="2" t="s">
        <v>70</v>
      </c>
      <c r="B6" s="2" t="s">
        <v>46</v>
      </c>
      <c r="C6" s="2" t="s">
        <v>63</v>
      </c>
      <c r="D6" s="2"/>
      <c r="E6" s="2"/>
      <c r="F6" s="2" t="s">
        <v>58</v>
      </c>
      <c r="G6" s="2" t="s">
        <v>35</v>
      </c>
      <c r="H6" s="2"/>
      <c r="I6" s="2" t="s">
        <v>92</v>
      </c>
      <c r="J6" s="34"/>
    </row>
    <row r="7" spans="1:11">
      <c r="A7" s="2" t="s">
        <v>71</v>
      </c>
      <c r="B7" s="2" t="s">
        <v>47</v>
      </c>
      <c r="C7" s="2"/>
      <c r="E7" s="2"/>
      <c r="F7" s="2" t="s">
        <v>59</v>
      </c>
      <c r="G7" s="2" t="s">
        <v>59</v>
      </c>
      <c r="H7" s="2"/>
      <c r="I7" s="2" t="s">
        <v>93</v>
      </c>
      <c r="J7" s="34"/>
    </row>
    <row r="8" spans="1:11">
      <c r="A8" s="2" t="s">
        <v>72</v>
      </c>
      <c r="B8" s="2" t="s">
        <v>48</v>
      </c>
      <c r="C8" s="2"/>
      <c r="D8" s="2"/>
      <c r="E8" s="2"/>
      <c r="F8" s="2" t="s">
        <v>60</v>
      </c>
      <c r="G8" s="2" t="s">
        <v>60</v>
      </c>
      <c r="H8" s="2"/>
      <c r="I8" s="2" t="s">
        <v>129</v>
      </c>
      <c r="J8" s="34"/>
    </row>
    <row r="9" spans="1:11">
      <c r="A9" s="2"/>
      <c r="B9" s="2" t="s">
        <v>49</v>
      </c>
      <c r="C9" s="2"/>
      <c r="D9" s="2"/>
      <c r="E9" s="2"/>
      <c r="F9" s="2" t="s">
        <v>61</v>
      </c>
      <c r="G9" s="2" t="s">
        <v>61</v>
      </c>
      <c r="H9" s="2"/>
      <c r="I9" s="2" t="s">
        <v>130</v>
      </c>
    </row>
    <row r="10" spans="1:11">
      <c r="B10" s="2" t="s">
        <v>50</v>
      </c>
      <c r="C10" s="2"/>
      <c r="D10" s="2"/>
      <c r="E10" s="2"/>
      <c r="F10" s="2" t="s">
        <v>62</v>
      </c>
      <c r="G10" s="2" t="s">
        <v>62</v>
      </c>
      <c r="H10" s="2"/>
      <c r="I10" s="2" t="s">
        <v>131</v>
      </c>
      <c r="K10" s="1"/>
    </row>
    <row r="11" spans="1:11">
      <c r="B11" s="2" t="s">
        <v>53</v>
      </c>
      <c r="C11" s="2"/>
      <c r="F11" s="2" t="s">
        <v>63</v>
      </c>
      <c r="G11" s="2"/>
      <c r="H11" s="2"/>
      <c r="I11" s="2" t="s">
        <v>122</v>
      </c>
      <c r="K11" s="1"/>
    </row>
    <row r="12" spans="1:11">
      <c r="B12" s="2" t="s">
        <v>51</v>
      </c>
      <c r="C12" s="2"/>
      <c r="D12" s="2"/>
      <c r="E12" s="2"/>
      <c r="G12" s="2"/>
      <c r="H12" s="2"/>
      <c r="I12" s="2" t="s">
        <v>123</v>
      </c>
      <c r="K12" s="1"/>
    </row>
    <row r="13" spans="1:11">
      <c r="B13" s="2" t="s">
        <v>52</v>
      </c>
      <c r="C13" s="2"/>
      <c r="D13" s="2"/>
      <c r="E13" s="2"/>
      <c r="F13" s="2"/>
      <c r="G13" s="2"/>
      <c r="H13" s="2"/>
      <c r="I13" s="2" t="s">
        <v>156</v>
      </c>
      <c r="K13" s="1"/>
    </row>
    <row r="14" spans="1:11">
      <c r="B14" s="2" t="s">
        <v>32</v>
      </c>
      <c r="E14" s="2"/>
      <c r="F14" s="2"/>
      <c r="G14" s="2"/>
      <c r="I14" s="2" t="s">
        <v>157</v>
      </c>
      <c r="K14" s="1"/>
    </row>
    <row r="15" spans="1:11">
      <c r="B15" s="2" t="s">
        <v>41</v>
      </c>
      <c r="C15" s="2"/>
      <c r="D15" s="2"/>
      <c r="F15" s="2"/>
      <c r="G15" s="2"/>
      <c r="I15" s="2" t="s">
        <v>158</v>
      </c>
      <c r="K15" s="1"/>
    </row>
    <row r="16" spans="1:11">
      <c r="B16" s="2" t="s">
        <v>42</v>
      </c>
      <c r="C16" s="2"/>
      <c r="D16" s="2"/>
      <c r="E16" s="2"/>
      <c r="F16" s="2"/>
      <c r="G16" s="2"/>
      <c r="I16" s="2" t="s">
        <v>159</v>
      </c>
      <c r="K16" s="1"/>
    </row>
    <row r="17" spans="2:9">
      <c r="B17" s="2" t="s">
        <v>33</v>
      </c>
      <c r="C17" s="2"/>
      <c r="D17" s="2"/>
      <c r="E17" s="2"/>
      <c r="F17" s="2"/>
      <c r="G17" s="2"/>
      <c r="H17" s="2"/>
      <c r="I17" s="2" t="s">
        <v>124</v>
      </c>
    </row>
    <row r="18" spans="2:9">
      <c r="B18" s="2" t="s">
        <v>34</v>
      </c>
      <c r="C18" s="2"/>
      <c r="D18" s="2"/>
      <c r="E18" s="2"/>
      <c r="F18" s="2"/>
      <c r="G18" s="2"/>
      <c r="H18" s="2"/>
      <c r="I18" s="2" t="s">
        <v>94</v>
      </c>
    </row>
    <row r="19" spans="2:9">
      <c r="B19" s="2" t="s">
        <v>35</v>
      </c>
      <c r="C19" s="2"/>
      <c r="D19" s="2"/>
      <c r="E19" s="2"/>
      <c r="H19" s="2"/>
      <c r="I19" s="2" t="s">
        <v>95</v>
      </c>
    </row>
    <row r="20" spans="2:9">
      <c r="B20" s="2" t="s">
        <v>58</v>
      </c>
      <c r="C20" s="2"/>
      <c r="D20" s="2"/>
      <c r="H20" s="2"/>
      <c r="I20" s="2" t="s">
        <v>96</v>
      </c>
    </row>
    <row r="21" spans="2:9">
      <c r="B21" s="2" t="s">
        <v>59</v>
      </c>
      <c r="C21" s="2"/>
      <c r="D21" s="2"/>
      <c r="E21" s="2"/>
      <c r="H21" s="2"/>
      <c r="I21" s="2" t="s">
        <v>97</v>
      </c>
    </row>
    <row r="22" spans="2:9">
      <c r="B22" s="2" t="s">
        <v>60</v>
      </c>
      <c r="C22" s="2"/>
      <c r="D22" s="2"/>
      <c r="E22" s="2"/>
      <c r="H22" s="2"/>
      <c r="I22" s="2" t="s">
        <v>98</v>
      </c>
    </row>
    <row r="23" spans="2:9">
      <c r="B23" s="2" t="s">
        <v>61</v>
      </c>
      <c r="C23" s="2"/>
      <c r="D23" s="2"/>
      <c r="E23" s="2"/>
      <c r="H23" s="2"/>
      <c r="I23" s="2" t="s">
        <v>99</v>
      </c>
    </row>
    <row r="24" spans="2:9">
      <c r="B24" s="2" t="s">
        <v>62</v>
      </c>
      <c r="C24" s="2"/>
      <c r="D24" s="2"/>
      <c r="E24" s="2"/>
      <c r="H24" s="2"/>
      <c r="I24" s="2" t="s">
        <v>113</v>
      </c>
    </row>
    <row r="25" spans="2:9">
      <c r="B25" s="2" t="s">
        <v>63</v>
      </c>
      <c r="D25" s="2"/>
      <c r="E25" s="2"/>
      <c r="H25" s="2"/>
      <c r="I25" s="2" t="s">
        <v>114</v>
      </c>
    </row>
    <row r="26" spans="2:9">
      <c r="B26" s="2" t="s">
        <v>36</v>
      </c>
      <c r="C26" s="2"/>
      <c r="D26" s="2"/>
      <c r="E26" s="2"/>
      <c r="H26" s="2"/>
      <c r="I26" s="2" t="s">
        <v>105</v>
      </c>
    </row>
    <row r="27" spans="2:9">
      <c r="B27" s="2" t="s">
        <v>43</v>
      </c>
      <c r="C27" s="2"/>
      <c r="D27" s="2"/>
      <c r="E27" s="2"/>
      <c r="H27" s="2"/>
      <c r="I27" s="2" t="s">
        <v>153</v>
      </c>
    </row>
    <row r="28" spans="2:9">
      <c r="B28" s="2"/>
      <c r="C28" s="2"/>
      <c r="D28" s="2"/>
      <c r="E28" s="2"/>
      <c r="H28" s="2"/>
      <c r="I28" s="2" t="s">
        <v>106</v>
      </c>
    </row>
    <row r="29" spans="2:9">
      <c r="B29" s="2"/>
      <c r="C29" s="2"/>
      <c r="D29" s="2"/>
      <c r="E29" s="2"/>
      <c r="H29" s="2"/>
      <c r="I29" s="2" t="s">
        <v>102</v>
      </c>
    </row>
    <row r="30" spans="2:9">
      <c r="B30" s="2"/>
      <c r="C30" s="2"/>
      <c r="D30" s="2"/>
      <c r="E30" s="2"/>
      <c r="H30" s="2"/>
      <c r="I30" s="2" t="s">
        <v>103</v>
      </c>
    </row>
    <row r="31" spans="2:9">
      <c r="B31" s="2"/>
      <c r="C31" s="2"/>
      <c r="D31" s="2"/>
      <c r="E31" s="2"/>
      <c r="H31" s="2"/>
      <c r="I31" s="2" t="s">
        <v>104</v>
      </c>
    </row>
    <row r="32" spans="2:9">
      <c r="B32" s="2"/>
      <c r="C32" s="2"/>
      <c r="D32" s="2"/>
      <c r="E32" s="2"/>
      <c r="F32" s="2"/>
      <c r="G32" s="2"/>
      <c r="H32" s="2"/>
      <c r="I32" s="2" t="s">
        <v>150</v>
      </c>
    </row>
    <row r="33" spans="2:9">
      <c r="B33" s="2"/>
      <c r="C33" s="2"/>
      <c r="D33" s="2"/>
      <c r="E33" s="2"/>
      <c r="F33" s="2"/>
      <c r="G33" s="2"/>
      <c r="H33" s="2"/>
      <c r="I33" s="2" t="s">
        <v>154</v>
      </c>
    </row>
    <row r="34" spans="2:9">
      <c r="B34" s="2"/>
      <c r="C34" s="2"/>
      <c r="D34" s="2"/>
      <c r="E34" s="2"/>
      <c r="F34" s="2"/>
      <c r="G34" s="2"/>
      <c r="H34" s="2"/>
      <c r="I34" s="2" t="s">
        <v>107</v>
      </c>
    </row>
    <row r="35" spans="2:9">
      <c r="B35" s="2"/>
      <c r="C35" s="2"/>
      <c r="D35" s="2"/>
      <c r="E35" s="2"/>
      <c r="F35" s="2"/>
      <c r="G35" s="2"/>
      <c r="H35" s="2"/>
      <c r="I35" s="2" t="s">
        <v>108</v>
      </c>
    </row>
    <row r="36" spans="2:9">
      <c r="B36" s="2"/>
      <c r="C36" s="2"/>
      <c r="D36" s="2"/>
      <c r="E36" s="2"/>
      <c r="F36" s="2"/>
      <c r="H36" s="2"/>
      <c r="I36" s="2" t="s">
        <v>109</v>
      </c>
    </row>
    <row r="37" spans="2:9">
      <c r="B37" s="2"/>
      <c r="C37" s="2"/>
      <c r="D37" s="2"/>
      <c r="E37" s="2"/>
      <c r="F37" s="2"/>
      <c r="H37" s="2"/>
      <c r="I37" s="2" t="s">
        <v>110</v>
      </c>
    </row>
    <row r="38" spans="2:9">
      <c r="I38" s="2" t="s">
        <v>111</v>
      </c>
    </row>
    <row r="39" spans="2:9">
      <c r="I39" s="2" t="s">
        <v>132</v>
      </c>
    </row>
    <row r="40" spans="2:9">
      <c r="I40" s="2" t="s">
        <v>151</v>
      </c>
    </row>
    <row r="41" spans="2:9">
      <c r="I41" s="2" t="s">
        <v>152</v>
      </c>
    </row>
    <row r="42" spans="2:9">
      <c r="I42" s="2" t="s">
        <v>112</v>
      </c>
    </row>
    <row r="43" spans="2:9">
      <c r="H43" s="2"/>
      <c r="I43" s="2" t="s">
        <v>115</v>
      </c>
    </row>
    <row r="44" spans="2:9">
      <c r="I44" s="2" t="s">
        <v>116</v>
      </c>
    </row>
    <row r="45" spans="2:9">
      <c r="I45" s="2" t="s">
        <v>119</v>
      </c>
    </row>
    <row r="46" spans="2:9">
      <c r="I46" s="2" t="s">
        <v>118</v>
      </c>
    </row>
    <row r="47" spans="2:9">
      <c r="I47" s="2" t="s">
        <v>117</v>
      </c>
    </row>
    <row r="48" spans="2:9">
      <c r="I48" s="2" t="s">
        <v>120</v>
      </c>
    </row>
    <row r="49" spans="9:9">
      <c r="I49" s="2" t="s">
        <v>121</v>
      </c>
    </row>
    <row r="50" spans="9:9">
      <c r="I50" s="2" t="s">
        <v>107</v>
      </c>
    </row>
    <row r="51" spans="9:9">
      <c r="I51" s="2" t="s">
        <v>155</v>
      </c>
    </row>
    <row r="52" spans="9:9">
      <c r="I52" s="2" t="s">
        <v>149</v>
      </c>
    </row>
    <row r="53" spans="9:9">
      <c r="I53" s="2" t="s">
        <v>125</v>
      </c>
    </row>
    <row r="54" spans="9:9">
      <c r="I54" s="2" t="s">
        <v>126</v>
      </c>
    </row>
    <row r="55" spans="9:9">
      <c r="I55" s="2" t="s">
        <v>169</v>
      </c>
    </row>
    <row r="56" spans="9:9">
      <c r="I56" s="2" t="s">
        <v>170</v>
      </c>
    </row>
    <row r="57" spans="9:9">
      <c r="I57" s="2" t="s">
        <v>171</v>
      </c>
    </row>
    <row r="58" spans="9:9">
      <c r="I58" s="2" t="s">
        <v>172</v>
      </c>
    </row>
    <row r="59" spans="9:9">
      <c r="I59" s="2" t="s">
        <v>173</v>
      </c>
    </row>
    <row r="60" spans="9:9">
      <c r="I60" s="2" t="s">
        <v>174</v>
      </c>
    </row>
    <row r="61" spans="9:9">
      <c r="I61" s="2" t="s">
        <v>127</v>
      </c>
    </row>
  </sheetData>
  <hyperlinks>
    <hyperlink ref="K1" location="Principal!A1" display="Volver"/>
  </hyperlink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sheetPr codeName="Hoja3">
    <tabColor rgb="FFFFFF00"/>
  </sheetPr>
  <dimension ref="A1:K61"/>
  <sheetViews>
    <sheetView topLeftCell="E2" zoomScaleNormal="100" workbookViewId="0">
      <selection activeCell="G17" sqref="G17:G22"/>
    </sheetView>
  </sheetViews>
  <sheetFormatPr baseColWidth="10" defaultRowHeight="11.25"/>
  <cols>
    <col min="1" max="1" width="53" style="2" bestFit="1" customWidth="1"/>
    <col min="2" max="2" width="32.85546875" style="2" bestFit="1" customWidth="1"/>
    <col min="3" max="3" width="34.7109375" style="2" bestFit="1" customWidth="1"/>
    <col min="4" max="4" width="40.42578125" style="2" bestFit="1" customWidth="1"/>
    <col min="5" max="5" width="56.42578125" style="2" bestFit="1" customWidth="1"/>
    <col min="6" max="6" width="42.5703125" style="2" bestFit="1" customWidth="1"/>
    <col min="7" max="7" width="53.42578125" style="2" bestFit="1" customWidth="1"/>
    <col min="8" max="8" width="26.140625" style="2" bestFit="1" customWidth="1"/>
    <col min="9" max="9" width="39.5703125" style="2" customWidth="1"/>
    <col min="10" max="10" width="4.42578125" style="2" customWidth="1"/>
    <col min="11" max="11" width="9.140625" style="2" bestFit="1" customWidth="1"/>
    <col min="12" max="16384" width="11.42578125" style="2"/>
  </cols>
  <sheetData>
    <row r="1" spans="1:11" ht="30" customHeight="1">
      <c r="A1" s="35" t="s">
        <v>75</v>
      </c>
      <c r="B1" s="35" t="s">
        <v>76</v>
      </c>
      <c r="C1" s="35" t="s">
        <v>77</v>
      </c>
      <c r="D1" s="35" t="s">
        <v>78</v>
      </c>
      <c r="E1" s="35" t="s">
        <v>79</v>
      </c>
      <c r="F1" s="35" t="s">
        <v>80</v>
      </c>
      <c r="G1" s="35" t="s">
        <v>81</v>
      </c>
      <c r="H1" s="35" t="s">
        <v>82</v>
      </c>
      <c r="J1" s="38"/>
      <c r="K1" s="39" t="s">
        <v>37</v>
      </c>
    </row>
    <row r="2" spans="1:11">
      <c r="A2" s="2" t="s">
        <v>90</v>
      </c>
      <c r="B2" s="2" t="s">
        <v>90</v>
      </c>
      <c r="C2" s="2" t="s">
        <v>90</v>
      </c>
      <c r="D2" s="2" t="s">
        <v>90</v>
      </c>
      <c r="E2" s="2" t="s">
        <v>90</v>
      </c>
      <c r="F2" s="2" t="s">
        <v>90</v>
      </c>
      <c r="G2" s="2" t="s">
        <v>90</v>
      </c>
      <c r="H2" s="2" t="s">
        <v>90</v>
      </c>
      <c r="J2" s="38"/>
    </row>
    <row r="3" spans="1:11">
      <c r="A3" s="2" t="s">
        <v>89</v>
      </c>
      <c r="B3" s="2" t="s">
        <v>89</v>
      </c>
      <c r="C3" s="2" t="s">
        <v>89</v>
      </c>
      <c r="D3" s="2" t="s">
        <v>89</v>
      </c>
      <c r="E3" s="2" t="s">
        <v>89</v>
      </c>
      <c r="F3" s="2" t="s">
        <v>89</v>
      </c>
      <c r="G3" s="2" t="s">
        <v>89</v>
      </c>
      <c r="H3" s="2" t="s">
        <v>89</v>
      </c>
      <c r="J3" s="38"/>
    </row>
    <row r="4" spans="1:11">
      <c r="A4" s="2" t="s">
        <v>91</v>
      </c>
      <c r="B4" s="2" t="s">
        <v>91</v>
      </c>
      <c r="C4" s="2" t="s">
        <v>91</v>
      </c>
      <c r="D4" s="2" t="s">
        <v>91</v>
      </c>
      <c r="E4" s="2" t="s">
        <v>91</v>
      </c>
      <c r="F4" s="2" t="s">
        <v>91</v>
      </c>
      <c r="G4" s="2" t="s">
        <v>91</v>
      </c>
      <c r="H4" s="2" t="s">
        <v>91</v>
      </c>
      <c r="J4" s="38"/>
    </row>
    <row r="5" spans="1:11">
      <c r="A5" s="2" t="s">
        <v>128</v>
      </c>
      <c r="B5" s="2" t="s">
        <v>128</v>
      </c>
      <c r="C5" s="2" t="s">
        <v>128</v>
      </c>
      <c r="D5" s="2" t="s">
        <v>128</v>
      </c>
      <c r="E5" s="2" t="s">
        <v>128</v>
      </c>
      <c r="F5" s="2" t="s">
        <v>128</v>
      </c>
      <c r="G5" s="2" t="s">
        <v>128</v>
      </c>
      <c r="H5" s="2" t="s">
        <v>128</v>
      </c>
      <c r="J5" s="38"/>
    </row>
    <row r="6" spans="1:11">
      <c r="A6" s="2" t="s">
        <v>92</v>
      </c>
      <c r="B6" s="2" t="s">
        <v>92</v>
      </c>
      <c r="C6" s="2" t="s">
        <v>92</v>
      </c>
      <c r="D6" s="2" t="s">
        <v>92</v>
      </c>
      <c r="E6" s="2" t="s">
        <v>92</v>
      </c>
      <c r="F6" s="2" t="s">
        <v>92</v>
      </c>
      <c r="G6" s="2" t="s">
        <v>92</v>
      </c>
      <c r="H6" s="2" t="s">
        <v>92</v>
      </c>
      <c r="J6" s="38"/>
    </row>
    <row r="7" spans="1:11">
      <c r="A7" s="2" t="s">
        <v>93</v>
      </c>
      <c r="B7" s="2" t="s">
        <v>93</v>
      </c>
      <c r="C7" s="2" t="s">
        <v>93</v>
      </c>
      <c r="D7" s="2" t="s">
        <v>93</v>
      </c>
      <c r="E7" s="2" t="s">
        <v>93</v>
      </c>
      <c r="F7" s="2" t="s">
        <v>93</v>
      </c>
      <c r="G7" s="2" t="s">
        <v>93</v>
      </c>
      <c r="H7" s="2" t="s">
        <v>93</v>
      </c>
      <c r="J7" s="38"/>
    </row>
    <row r="8" spans="1:11">
      <c r="A8" s="2" t="s">
        <v>129</v>
      </c>
      <c r="B8" s="2" t="s">
        <v>105</v>
      </c>
      <c r="C8" s="2" t="s">
        <v>102</v>
      </c>
      <c r="D8" s="2" t="s">
        <v>108</v>
      </c>
      <c r="E8" s="2" t="s">
        <v>94</v>
      </c>
      <c r="F8" s="2" t="s">
        <v>115</v>
      </c>
      <c r="G8" s="2" t="s">
        <v>129</v>
      </c>
      <c r="H8" s="2" t="s">
        <v>107</v>
      </c>
    </row>
    <row r="9" spans="1:11">
      <c r="A9" s="2" t="s">
        <v>130</v>
      </c>
      <c r="B9" s="2" t="s">
        <v>153</v>
      </c>
      <c r="C9" s="2" t="s">
        <v>103</v>
      </c>
      <c r="D9" s="2" t="s">
        <v>109</v>
      </c>
      <c r="E9" s="2" t="s">
        <v>95</v>
      </c>
      <c r="F9" s="2" t="s">
        <v>149</v>
      </c>
      <c r="G9" s="2" t="s">
        <v>130</v>
      </c>
      <c r="H9" s="2" t="s">
        <v>125</v>
      </c>
    </row>
    <row r="10" spans="1:11">
      <c r="A10" s="2" t="s">
        <v>131</v>
      </c>
      <c r="B10" s="2" t="s">
        <v>106</v>
      </c>
      <c r="C10" s="2" t="s">
        <v>104</v>
      </c>
      <c r="D10" s="2" t="s">
        <v>110</v>
      </c>
      <c r="E10" s="2" t="s">
        <v>96</v>
      </c>
      <c r="F10" s="2" t="s">
        <v>116</v>
      </c>
      <c r="G10" s="2" t="s">
        <v>131</v>
      </c>
      <c r="H10" s="2" t="s">
        <v>126</v>
      </c>
    </row>
    <row r="11" spans="1:11">
      <c r="A11" s="2" t="s">
        <v>122</v>
      </c>
      <c r="C11" s="2" t="s">
        <v>155</v>
      </c>
      <c r="D11" s="2" t="s">
        <v>111</v>
      </c>
      <c r="E11" s="2" t="s">
        <v>97</v>
      </c>
      <c r="F11" s="2" t="s">
        <v>119</v>
      </c>
      <c r="G11" s="2" t="s">
        <v>156</v>
      </c>
      <c r="H11" s="2" t="s">
        <v>127</v>
      </c>
    </row>
    <row r="12" spans="1:11">
      <c r="A12" s="2" t="s">
        <v>123</v>
      </c>
      <c r="C12" s="2" t="s">
        <v>150</v>
      </c>
      <c r="D12" s="2" t="s">
        <v>132</v>
      </c>
      <c r="E12" s="2" t="s">
        <v>98</v>
      </c>
      <c r="F12" s="2" t="s">
        <v>118</v>
      </c>
      <c r="G12" s="2" t="s">
        <v>157</v>
      </c>
    </row>
    <row r="13" spans="1:11">
      <c r="A13" s="2" t="s">
        <v>156</v>
      </c>
      <c r="C13" s="2" t="s">
        <v>154</v>
      </c>
      <c r="D13" s="2" t="s">
        <v>151</v>
      </c>
      <c r="E13" s="2" t="s">
        <v>99</v>
      </c>
      <c r="F13" s="2" t="s">
        <v>117</v>
      </c>
      <c r="G13" s="2" t="s">
        <v>158</v>
      </c>
    </row>
    <row r="14" spans="1:11">
      <c r="A14" s="2" t="s">
        <v>157</v>
      </c>
      <c r="C14" s="2" t="s">
        <v>107</v>
      </c>
      <c r="D14" s="2" t="s">
        <v>152</v>
      </c>
      <c r="E14" s="2" t="s">
        <v>113</v>
      </c>
      <c r="F14" s="2" t="s">
        <v>120</v>
      </c>
      <c r="G14" s="2" t="s">
        <v>159</v>
      </c>
    </row>
    <row r="15" spans="1:11">
      <c r="A15" s="2" t="s">
        <v>158</v>
      </c>
      <c r="D15" s="2" t="s">
        <v>112</v>
      </c>
      <c r="E15" s="2" t="s">
        <v>114</v>
      </c>
      <c r="F15" s="2" t="s">
        <v>121</v>
      </c>
      <c r="G15" s="2" t="s">
        <v>122</v>
      </c>
    </row>
    <row r="16" spans="1:11">
      <c r="A16" s="2" t="s">
        <v>159</v>
      </c>
      <c r="G16" s="2" t="s">
        <v>123</v>
      </c>
    </row>
    <row r="17" spans="1:7">
      <c r="A17" s="2" t="s">
        <v>124</v>
      </c>
      <c r="G17" s="2" t="s">
        <v>169</v>
      </c>
    </row>
    <row r="18" spans="1:7">
      <c r="A18" s="2" t="s">
        <v>94</v>
      </c>
      <c r="G18" s="2" t="s">
        <v>170</v>
      </c>
    </row>
    <row r="19" spans="1:7">
      <c r="A19" s="2" t="s">
        <v>95</v>
      </c>
      <c r="G19" s="2" t="s">
        <v>171</v>
      </c>
    </row>
    <row r="20" spans="1:7">
      <c r="A20" s="2" t="s">
        <v>96</v>
      </c>
      <c r="G20" s="2" t="s">
        <v>172</v>
      </c>
    </row>
    <row r="21" spans="1:7">
      <c r="A21" s="2" t="s">
        <v>97</v>
      </c>
      <c r="G21" s="2" t="s">
        <v>173</v>
      </c>
    </row>
    <row r="22" spans="1:7">
      <c r="A22" s="2" t="s">
        <v>98</v>
      </c>
      <c r="G22" s="2" t="s">
        <v>174</v>
      </c>
    </row>
    <row r="23" spans="1:7">
      <c r="A23" s="2" t="s">
        <v>99</v>
      </c>
      <c r="G23" s="2" t="s">
        <v>124</v>
      </c>
    </row>
    <row r="24" spans="1:7">
      <c r="A24" s="2" t="s">
        <v>113</v>
      </c>
    </row>
    <row r="25" spans="1:7">
      <c r="A25" s="2" t="s">
        <v>114</v>
      </c>
    </row>
    <row r="26" spans="1:7">
      <c r="A26" s="2" t="s">
        <v>105</v>
      </c>
    </row>
    <row r="27" spans="1:7">
      <c r="A27" s="2" t="s">
        <v>153</v>
      </c>
    </row>
    <row r="28" spans="1:7">
      <c r="A28" s="2" t="s">
        <v>106</v>
      </c>
    </row>
    <row r="29" spans="1:7">
      <c r="A29" s="2" t="s">
        <v>102</v>
      </c>
    </row>
    <row r="30" spans="1:7">
      <c r="A30" s="2" t="s">
        <v>103</v>
      </c>
    </row>
    <row r="31" spans="1:7">
      <c r="A31" s="2" t="s">
        <v>104</v>
      </c>
    </row>
    <row r="32" spans="1:7">
      <c r="A32" s="2" t="s">
        <v>150</v>
      </c>
    </row>
    <row r="33" spans="1:1">
      <c r="A33" s="2" t="s">
        <v>154</v>
      </c>
    </row>
    <row r="34" spans="1:1">
      <c r="A34" s="2" t="s">
        <v>107</v>
      </c>
    </row>
    <row r="35" spans="1:1">
      <c r="A35" s="2" t="s">
        <v>108</v>
      </c>
    </row>
    <row r="36" spans="1:1">
      <c r="A36" s="2" t="s">
        <v>109</v>
      </c>
    </row>
    <row r="37" spans="1:1">
      <c r="A37" s="2" t="s">
        <v>110</v>
      </c>
    </row>
    <row r="38" spans="1:1">
      <c r="A38" s="2" t="s">
        <v>111</v>
      </c>
    </row>
    <row r="39" spans="1:1">
      <c r="A39" s="2" t="s">
        <v>132</v>
      </c>
    </row>
    <row r="40" spans="1:1">
      <c r="A40" s="2" t="s">
        <v>151</v>
      </c>
    </row>
    <row r="41" spans="1:1">
      <c r="A41" s="2" t="s">
        <v>152</v>
      </c>
    </row>
    <row r="42" spans="1:1">
      <c r="A42" s="2" t="s">
        <v>112</v>
      </c>
    </row>
    <row r="43" spans="1:1">
      <c r="A43" s="2" t="s">
        <v>115</v>
      </c>
    </row>
    <row r="44" spans="1:1">
      <c r="A44" s="2" t="s">
        <v>116</v>
      </c>
    </row>
    <row r="45" spans="1:1">
      <c r="A45" s="2" t="s">
        <v>119</v>
      </c>
    </row>
    <row r="46" spans="1:1">
      <c r="A46" s="2" t="s">
        <v>118</v>
      </c>
    </row>
    <row r="47" spans="1:1">
      <c r="A47" s="2" t="s">
        <v>117</v>
      </c>
    </row>
    <row r="48" spans="1:1">
      <c r="A48" s="2" t="s">
        <v>120</v>
      </c>
    </row>
    <row r="49" spans="1:1">
      <c r="A49" s="2" t="s">
        <v>121</v>
      </c>
    </row>
    <row r="50" spans="1:1">
      <c r="A50" s="2" t="s">
        <v>107</v>
      </c>
    </row>
    <row r="51" spans="1:1">
      <c r="A51" s="2" t="s">
        <v>155</v>
      </c>
    </row>
    <row r="52" spans="1:1">
      <c r="A52" s="2" t="s">
        <v>149</v>
      </c>
    </row>
    <row r="53" spans="1:1">
      <c r="A53" s="2" t="s">
        <v>125</v>
      </c>
    </row>
    <row r="54" spans="1:1">
      <c r="A54" s="2" t="s">
        <v>126</v>
      </c>
    </row>
    <row r="55" spans="1:1">
      <c r="A55" s="2" t="s">
        <v>169</v>
      </c>
    </row>
    <row r="56" spans="1:1">
      <c r="A56" s="2" t="s">
        <v>170</v>
      </c>
    </row>
    <row r="57" spans="1:1">
      <c r="A57" s="2" t="s">
        <v>171</v>
      </c>
    </row>
    <row r="58" spans="1:1">
      <c r="A58" s="2" t="s">
        <v>172</v>
      </c>
    </row>
    <row r="59" spans="1:1">
      <c r="A59" s="2" t="s">
        <v>173</v>
      </c>
    </row>
    <row r="60" spans="1:1">
      <c r="A60" s="2" t="s">
        <v>174</v>
      </c>
    </row>
    <row r="61" spans="1:1">
      <c r="A61" s="2" t="s">
        <v>127</v>
      </c>
    </row>
  </sheetData>
  <hyperlinks>
    <hyperlink ref="K1" location="Principal!A1" display="Volver"/>
  </hyperlink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codeName="Hoja4">
    <tabColor rgb="FFFFFF00"/>
  </sheetPr>
  <dimension ref="A1:G62"/>
  <sheetViews>
    <sheetView topLeftCell="A40" workbookViewId="0">
      <selection activeCell="B55" sqref="B55"/>
    </sheetView>
  </sheetViews>
  <sheetFormatPr baseColWidth="10" defaultRowHeight="11.25"/>
  <cols>
    <col min="1" max="1" width="56.42578125" style="2" bestFit="1" customWidth="1"/>
    <col min="2" max="2" width="23.42578125" style="2" customWidth="1"/>
    <col min="3" max="3" width="4.42578125" style="2" customWidth="1"/>
    <col min="4" max="4" width="53" style="2" bestFit="1" customWidth="1"/>
    <col min="5" max="6" width="11.42578125" style="2"/>
    <col min="7" max="7" width="15.140625" style="2" customWidth="1"/>
    <col min="8" max="16384" width="11.42578125" style="2"/>
  </cols>
  <sheetData>
    <row r="1" spans="1:7" ht="30" customHeight="1">
      <c r="A1" s="35" t="s">
        <v>75</v>
      </c>
      <c r="B1" s="35" t="s">
        <v>88</v>
      </c>
      <c r="C1" s="38"/>
      <c r="D1" s="35" t="s">
        <v>75</v>
      </c>
      <c r="E1" s="35" t="s">
        <v>14</v>
      </c>
      <c r="G1" s="39" t="s">
        <v>37</v>
      </c>
    </row>
    <row r="2" spans="1:7">
      <c r="A2" s="2" t="s">
        <v>90</v>
      </c>
      <c r="B2" s="40">
        <v>9</v>
      </c>
      <c r="C2" s="38"/>
      <c r="D2" s="2" t="s">
        <v>90</v>
      </c>
      <c r="E2" s="40">
        <v>8</v>
      </c>
    </row>
    <row r="3" spans="1:7">
      <c r="A3" s="2" t="s">
        <v>89</v>
      </c>
      <c r="B3" s="40">
        <v>9</v>
      </c>
      <c r="C3" s="38"/>
      <c r="D3" s="2" t="s">
        <v>89</v>
      </c>
      <c r="E3" s="40">
        <v>8</v>
      </c>
    </row>
    <row r="4" spans="1:7">
      <c r="A4" s="2" t="s">
        <v>91</v>
      </c>
      <c r="B4" s="40">
        <v>9</v>
      </c>
      <c r="C4" s="38"/>
      <c r="D4" s="2" t="s">
        <v>91</v>
      </c>
      <c r="E4" s="40">
        <v>4</v>
      </c>
    </row>
    <row r="5" spans="1:7">
      <c r="A5" s="2" t="s">
        <v>128</v>
      </c>
      <c r="B5" s="40">
        <v>9</v>
      </c>
      <c r="C5" s="38"/>
      <c r="D5" s="2" t="s">
        <v>128</v>
      </c>
      <c r="E5" s="40">
        <v>6</v>
      </c>
    </row>
    <row r="6" spans="1:7">
      <c r="A6" s="2" t="s">
        <v>92</v>
      </c>
      <c r="B6" s="40">
        <v>9</v>
      </c>
      <c r="C6" s="38"/>
      <c r="D6" s="2" t="s">
        <v>92</v>
      </c>
      <c r="E6" s="40">
        <v>8</v>
      </c>
    </row>
    <row r="7" spans="1:7">
      <c r="A7" s="2" t="s">
        <v>93</v>
      </c>
      <c r="B7" s="40">
        <v>9</v>
      </c>
      <c r="C7" s="38"/>
      <c r="D7" s="2" t="s">
        <v>93</v>
      </c>
      <c r="E7" s="40">
        <v>4</v>
      </c>
    </row>
    <row r="8" spans="1:7">
      <c r="A8" s="2" t="s">
        <v>129</v>
      </c>
      <c r="B8" s="40">
        <v>5</v>
      </c>
      <c r="D8" s="2" t="s">
        <v>129</v>
      </c>
      <c r="E8" s="40">
        <v>4</v>
      </c>
    </row>
    <row r="9" spans="1:7">
      <c r="A9" s="2" t="s">
        <v>130</v>
      </c>
      <c r="B9" s="40">
        <v>5</v>
      </c>
      <c r="D9" s="2" t="s">
        <v>130</v>
      </c>
      <c r="E9" s="40">
        <v>4</v>
      </c>
    </row>
    <row r="10" spans="1:7">
      <c r="A10" s="2" t="s">
        <v>131</v>
      </c>
      <c r="B10" s="40">
        <v>5</v>
      </c>
      <c r="D10" s="2" t="s">
        <v>131</v>
      </c>
      <c r="E10" s="40">
        <v>4</v>
      </c>
    </row>
    <row r="11" spans="1:7">
      <c r="A11" s="2" t="s">
        <v>122</v>
      </c>
      <c r="B11" s="40">
        <v>3</v>
      </c>
      <c r="D11" s="2" t="s">
        <v>122</v>
      </c>
      <c r="E11" s="40">
        <v>8</v>
      </c>
    </row>
    <row r="12" spans="1:7">
      <c r="A12" s="2" t="s">
        <v>123</v>
      </c>
      <c r="B12" s="40">
        <v>3</v>
      </c>
      <c r="D12" s="2" t="s">
        <v>123</v>
      </c>
      <c r="E12" s="40">
        <v>8</v>
      </c>
    </row>
    <row r="13" spans="1:7">
      <c r="A13" s="2" t="s">
        <v>124</v>
      </c>
      <c r="B13" s="40">
        <v>3</v>
      </c>
      <c r="D13" s="2" t="s">
        <v>124</v>
      </c>
      <c r="E13" s="40">
        <v>4</v>
      </c>
    </row>
    <row r="14" spans="1:7">
      <c r="A14" s="2" t="s">
        <v>94</v>
      </c>
      <c r="B14" s="40">
        <v>5</v>
      </c>
      <c r="D14" s="2" t="s">
        <v>94</v>
      </c>
      <c r="E14" s="40">
        <v>8</v>
      </c>
    </row>
    <row r="15" spans="1:7">
      <c r="A15" s="2" t="s">
        <v>95</v>
      </c>
      <c r="B15" s="40">
        <v>5</v>
      </c>
      <c r="D15" s="2" t="s">
        <v>95</v>
      </c>
      <c r="E15" s="40">
        <v>4</v>
      </c>
    </row>
    <row r="16" spans="1:7">
      <c r="A16" s="2" t="s">
        <v>96</v>
      </c>
      <c r="B16" s="40">
        <v>5</v>
      </c>
      <c r="D16" s="2" t="s">
        <v>96</v>
      </c>
      <c r="E16" s="40">
        <v>4</v>
      </c>
    </row>
    <row r="17" spans="1:5">
      <c r="A17" s="2" t="s">
        <v>97</v>
      </c>
      <c r="B17" s="40">
        <v>5</v>
      </c>
      <c r="D17" s="2" t="s">
        <v>97</v>
      </c>
      <c r="E17" s="40">
        <v>4</v>
      </c>
    </row>
    <row r="18" spans="1:5">
      <c r="A18" s="2" t="s">
        <v>98</v>
      </c>
      <c r="B18" s="40">
        <v>5</v>
      </c>
      <c r="D18" s="2" t="s">
        <v>98</v>
      </c>
      <c r="E18" s="40">
        <v>4</v>
      </c>
    </row>
    <row r="19" spans="1:5">
      <c r="A19" s="2" t="s">
        <v>99</v>
      </c>
      <c r="B19" s="40">
        <v>5</v>
      </c>
      <c r="D19" s="2" t="s">
        <v>99</v>
      </c>
      <c r="E19" s="40">
        <v>6</v>
      </c>
    </row>
    <row r="20" spans="1:5">
      <c r="A20" s="2" t="s">
        <v>113</v>
      </c>
      <c r="B20" s="40">
        <v>3</v>
      </c>
      <c r="D20" s="2" t="s">
        <v>113</v>
      </c>
      <c r="E20" s="40">
        <v>8</v>
      </c>
    </row>
    <row r="21" spans="1:5">
      <c r="A21" s="2" t="s">
        <v>114</v>
      </c>
      <c r="B21" s="40">
        <v>3</v>
      </c>
      <c r="D21" s="2" t="s">
        <v>114</v>
      </c>
      <c r="E21" s="40">
        <v>8</v>
      </c>
    </row>
    <row r="22" spans="1:5">
      <c r="A22" s="2" t="s">
        <v>105</v>
      </c>
      <c r="B22" s="40">
        <v>9</v>
      </c>
      <c r="D22" s="2" t="s">
        <v>105</v>
      </c>
      <c r="E22" s="40">
        <v>8</v>
      </c>
    </row>
    <row r="23" spans="1:5">
      <c r="A23" s="2" t="s">
        <v>106</v>
      </c>
      <c r="B23" s="40">
        <v>5</v>
      </c>
      <c r="D23" s="2" t="s">
        <v>106</v>
      </c>
      <c r="E23" s="40">
        <v>8</v>
      </c>
    </row>
    <row r="24" spans="1:5">
      <c r="A24" s="2" t="s">
        <v>102</v>
      </c>
      <c r="B24" s="40">
        <v>3</v>
      </c>
      <c r="D24" s="2" t="s">
        <v>102</v>
      </c>
      <c r="E24" s="40">
        <v>4</v>
      </c>
    </row>
    <row r="25" spans="1:5">
      <c r="A25" s="2" t="s">
        <v>103</v>
      </c>
      <c r="B25" s="40">
        <v>3</v>
      </c>
      <c r="D25" s="2" t="s">
        <v>103</v>
      </c>
      <c r="E25" s="40">
        <v>6</v>
      </c>
    </row>
    <row r="26" spans="1:5">
      <c r="A26" s="2" t="s">
        <v>104</v>
      </c>
      <c r="B26" s="40">
        <v>9</v>
      </c>
      <c r="D26" s="2" t="s">
        <v>104</v>
      </c>
      <c r="E26" s="40">
        <v>8</v>
      </c>
    </row>
    <row r="27" spans="1:5">
      <c r="A27" s="2" t="s">
        <v>107</v>
      </c>
      <c r="B27" s="40">
        <v>9</v>
      </c>
      <c r="D27" s="2" t="s">
        <v>107</v>
      </c>
      <c r="E27" s="40">
        <v>6</v>
      </c>
    </row>
    <row r="28" spans="1:5">
      <c r="A28" s="2" t="s">
        <v>108</v>
      </c>
      <c r="B28" s="40">
        <v>3</v>
      </c>
      <c r="D28" s="2" t="s">
        <v>108</v>
      </c>
      <c r="E28" s="40">
        <v>6</v>
      </c>
    </row>
    <row r="29" spans="1:5">
      <c r="A29" s="2" t="s">
        <v>109</v>
      </c>
      <c r="B29" s="40">
        <v>5</v>
      </c>
      <c r="D29" s="2" t="s">
        <v>109</v>
      </c>
      <c r="E29" s="40">
        <v>8</v>
      </c>
    </row>
    <row r="30" spans="1:5">
      <c r="A30" s="2" t="s">
        <v>110</v>
      </c>
      <c r="B30" s="40">
        <v>9</v>
      </c>
      <c r="D30" s="2" t="s">
        <v>110</v>
      </c>
      <c r="E30" s="40">
        <v>4</v>
      </c>
    </row>
    <row r="31" spans="1:5">
      <c r="A31" s="2" t="s">
        <v>111</v>
      </c>
      <c r="B31" s="40">
        <v>9</v>
      </c>
      <c r="D31" s="2" t="s">
        <v>111</v>
      </c>
      <c r="E31" s="40">
        <v>4</v>
      </c>
    </row>
    <row r="32" spans="1:5">
      <c r="A32" s="2" t="s">
        <v>132</v>
      </c>
      <c r="B32" s="40">
        <v>9</v>
      </c>
      <c r="D32" s="2" t="s">
        <v>132</v>
      </c>
      <c r="E32" s="40">
        <v>4</v>
      </c>
    </row>
    <row r="33" spans="1:5">
      <c r="A33" s="2" t="s">
        <v>112</v>
      </c>
      <c r="B33" s="40">
        <v>9</v>
      </c>
      <c r="D33" s="2" t="s">
        <v>112</v>
      </c>
      <c r="E33" s="40">
        <v>4</v>
      </c>
    </row>
    <row r="34" spans="1:5">
      <c r="A34" s="2" t="s">
        <v>115</v>
      </c>
      <c r="B34" s="40">
        <v>3</v>
      </c>
      <c r="D34" s="2" t="s">
        <v>115</v>
      </c>
      <c r="E34" s="40">
        <v>8</v>
      </c>
    </row>
    <row r="35" spans="1:5">
      <c r="A35" s="2" t="s">
        <v>116</v>
      </c>
      <c r="B35" s="40">
        <v>3</v>
      </c>
      <c r="D35" s="2" t="s">
        <v>116</v>
      </c>
      <c r="E35" s="40">
        <v>8</v>
      </c>
    </row>
    <row r="36" spans="1:5">
      <c r="A36" s="2" t="s">
        <v>119</v>
      </c>
      <c r="B36" s="40">
        <v>5</v>
      </c>
      <c r="D36" s="2" t="s">
        <v>119</v>
      </c>
      <c r="E36" s="40">
        <v>8</v>
      </c>
    </row>
    <row r="37" spans="1:5">
      <c r="A37" s="2" t="s">
        <v>118</v>
      </c>
      <c r="B37" s="40">
        <v>5</v>
      </c>
      <c r="D37" s="2" t="s">
        <v>118</v>
      </c>
      <c r="E37" s="40">
        <v>8</v>
      </c>
    </row>
    <row r="38" spans="1:5">
      <c r="A38" s="2" t="s">
        <v>117</v>
      </c>
      <c r="B38" s="40">
        <v>5</v>
      </c>
      <c r="D38" s="2" t="s">
        <v>117</v>
      </c>
      <c r="E38" s="40">
        <v>6</v>
      </c>
    </row>
    <row r="39" spans="1:5">
      <c r="A39" s="2" t="s">
        <v>120</v>
      </c>
      <c r="B39" s="40">
        <v>5</v>
      </c>
      <c r="D39" s="2" t="s">
        <v>120</v>
      </c>
      <c r="E39" s="40">
        <v>6</v>
      </c>
    </row>
    <row r="40" spans="1:5">
      <c r="A40" s="2" t="s">
        <v>121</v>
      </c>
      <c r="B40" s="40">
        <v>3</v>
      </c>
      <c r="D40" s="2" t="s">
        <v>121</v>
      </c>
      <c r="E40" s="40">
        <v>8</v>
      </c>
    </row>
    <row r="41" spans="1:5">
      <c r="A41" s="2" t="s">
        <v>107</v>
      </c>
      <c r="B41" s="40">
        <v>9</v>
      </c>
      <c r="D41" s="2" t="s">
        <v>107</v>
      </c>
      <c r="E41" s="40">
        <v>4</v>
      </c>
    </row>
    <row r="42" spans="1:5">
      <c r="A42" s="2" t="s">
        <v>125</v>
      </c>
      <c r="B42" s="40">
        <v>3</v>
      </c>
      <c r="D42" s="2" t="s">
        <v>125</v>
      </c>
      <c r="E42" s="40">
        <v>8</v>
      </c>
    </row>
    <row r="43" spans="1:5">
      <c r="A43" s="2" t="s">
        <v>126</v>
      </c>
      <c r="B43" s="40">
        <v>3</v>
      </c>
      <c r="D43" s="2" t="s">
        <v>126</v>
      </c>
      <c r="E43" s="40">
        <v>8</v>
      </c>
    </row>
    <row r="44" spans="1:5">
      <c r="A44" s="2" t="s">
        <v>149</v>
      </c>
      <c r="B44" s="40">
        <v>3</v>
      </c>
      <c r="D44" s="2" t="s">
        <v>149</v>
      </c>
      <c r="E44" s="40">
        <v>8</v>
      </c>
    </row>
    <row r="45" spans="1:5">
      <c r="A45" s="2" t="s">
        <v>153</v>
      </c>
      <c r="B45" s="40">
        <v>3</v>
      </c>
      <c r="D45" s="2" t="s">
        <v>153</v>
      </c>
      <c r="E45" s="40">
        <v>4</v>
      </c>
    </row>
    <row r="46" spans="1:5">
      <c r="A46" s="2" t="s">
        <v>150</v>
      </c>
      <c r="B46" s="40">
        <v>5</v>
      </c>
      <c r="D46" s="2" t="s">
        <v>150</v>
      </c>
      <c r="E46" s="40">
        <v>6</v>
      </c>
    </row>
    <row r="47" spans="1:5">
      <c r="A47" s="2" t="s">
        <v>154</v>
      </c>
      <c r="B47" s="40">
        <v>5</v>
      </c>
      <c r="D47" s="2" t="s">
        <v>154</v>
      </c>
      <c r="E47" s="40">
        <v>6</v>
      </c>
    </row>
    <row r="48" spans="1:5">
      <c r="A48" s="2" t="s">
        <v>151</v>
      </c>
      <c r="B48" s="40">
        <v>3</v>
      </c>
      <c r="D48" s="2" t="s">
        <v>151</v>
      </c>
      <c r="E48" s="40">
        <v>4</v>
      </c>
    </row>
    <row r="49" spans="1:5">
      <c r="A49" s="2" t="s">
        <v>152</v>
      </c>
      <c r="B49" s="40">
        <v>3</v>
      </c>
      <c r="D49" s="2" t="s">
        <v>152</v>
      </c>
      <c r="E49" s="40">
        <v>4</v>
      </c>
    </row>
    <row r="50" spans="1:5">
      <c r="A50" s="2" t="s">
        <v>155</v>
      </c>
      <c r="B50" s="40">
        <v>3</v>
      </c>
      <c r="D50" s="2" t="s">
        <v>155</v>
      </c>
      <c r="E50" s="40">
        <v>8</v>
      </c>
    </row>
    <row r="51" spans="1:5">
      <c r="A51" s="2" t="s">
        <v>156</v>
      </c>
      <c r="B51" s="40">
        <v>3</v>
      </c>
      <c r="D51" s="2" t="s">
        <v>156</v>
      </c>
      <c r="E51" s="40">
        <v>4</v>
      </c>
    </row>
    <row r="52" spans="1:5">
      <c r="A52" s="2" t="s">
        <v>157</v>
      </c>
      <c r="B52" s="40">
        <v>3</v>
      </c>
      <c r="D52" s="2" t="s">
        <v>157</v>
      </c>
      <c r="E52" s="40">
        <v>4</v>
      </c>
    </row>
    <row r="53" spans="1:5">
      <c r="A53" s="2" t="s">
        <v>158</v>
      </c>
      <c r="B53" s="40">
        <v>3</v>
      </c>
      <c r="D53" s="2" t="s">
        <v>158</v>
      </c>
      <c r="E53" s="40">
        <v>4</v>
      </c>
    </row>
    <row r="54" spans="1:5">
      <c r="A54" s="2" t="s">
        <v>159</v>
      </c>
      <c r="B54" s="40">
        <v>3</v>
      </c>
      <c r="D54" s="2" t="s">
        <v>159</v>
      </c>
      <c r="E54" s="40">
        <v>4</v>
      </c>
    </row>
    <row r="55" spans="1:5">
      <c r="A55" s="2" t="s">
        <v>154</v>
      </c>
      <c r="B55" s="40">
        <v>3</v>
      </c>
      <c r="D55" s="2" t="s">
        <v>154</v>
      </c>
      <c r="E55" s="40">
        <v>4</v>
      </c>
    </row>
    <row r="56" spans="1:5">
      <c r="A56" s="2" t="s">
        <v>169</v>
      </c>
      <c r="B56" s="40">
        <v>3</v>
      </c>
      <c r="D56" s="2" t="s">
        <v>169</v>
      </c>
      <c r="E56" s="40">
        <v>8</v>
      </c>
    </row>
    <row r="57" spans="1:5">
      <c r="A57" s="2" t="s">
        <v>170</v>
      </c>
      <c r="B57" s="40">
        <v>3</v>
      </c>
      <c r="D57" s="2" t="s">
        <v>170</v>
      </c>
      <c r="E57" s="40">
        <v>6</v>
      </c>
    </row>
    <row r="58" spans="1:5">
      <c r="A58" s="2" t="s">
        <v>171</v>
      </c>
      <c r="B58" s="40">
        <v>3</v>
      </c>
      <c r="D58" s="2" t="s">
        <v>171</v>
      </c>
      <c r="E58" s="40">
        <v>6</v>
      </c>
    </row>
    <row r="59" spans="1:5">
      <c r="A59" s="2" t="s">
        <v>172</v>
      </c>
      <c r="B59" s="40">
        <v>3</v>
      </c>
      <c r="D59" s="2" t="s">
        <v>172</v>
      </c>
      <c r="E59" s="40">
        <v>6</v>
      </c>
    </row>
    <row r="60" spans="1:5">
      <c r="A60" s="2" t="s">
        <v>173</v>
      </c>
      <c r="B60" s="40">
        <v>3</v>
      </c>
      <c r="D60" s="2" t="s">
        <v>173</v>
      </c>
      <c r="E60" s="40">
        <v>6</v>
      </c>
    </row>
    <row r="61" spans="1:5">
      <c r="A61" s="2" t="s">
        <v>174</v>
      </c>
      <c r="B61" s="40">
        <v>3</v>
      </c>
      <c r="D61" s="2" t="s">
        <v>174</v>
      </c>
      <c r="E61" s="40">
        <v>6</v>
      </c>
    </row>
    <row r="62" spans="1:5">
      <c r="A62" s="2" t="s">
        <v>127</v>
      </c>
      <c r="B62" s="40">
        <v>3</v>
      </c>
      <c r="D62" s="2" t="s">
        <v>127</v>
      </c>
      <c r="E62" s="40">
        <v>6</v>
      </c>
    </row>
  </sheetData>
  <hyperlinks>
    <hyperlink ref="G1" location="Principal!A1" display="Volver"/>
  </hyperlinks>
  <pageMargins left="0.7" right="0.7" top="0.75" bottom="0.75" header="0.3" footer="0.3"/>
  <pageSetup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sheetPr codeName="Hoja21">
    <tabColor theme="1"/>
  </sheetPr>
  <dimension ref="A1:I7"/>
  <sheetViews>
    <sheetView showGridLines="0" workbookViewId="0">
      <selection activeCell="F7" sqref="F7"/>
    </sheetView>
  </sheetViews>
  <sheetFormatPr baseColWidth="10" defaultRowHeight="12.75"/>
  <cols>
    <col min="1" max="1" width="2.85546875" customWidth="1"/>
    <col min="2" max="2" width="12.5703125" bestFit="1" customWidth="1"/>
    <col min="3" max="3" width="13.42578125" customWidth="1"/>
    <col min="4" max="4" width="13" customWidth="1"/>
    <col min="5" max="5" width="16.5703125" customWidth="1"/>
  </cols>
  <sheetData>
    <row r="1" spans="1:9">
      <c r="A1" s="1"/>
      <c r="B1" s="133" t="s">
        <v>7</v>
      </c>
      <c r="C1" s="133"/>
      <c r="D1" s="133"/>
      <c r="E1" s="133"/>
      <c r="F1" s="133"/>
    </row>
    <row r="2" spans="1:9" ht="15.75">
      <c r="B2" s="133" t="s">
        <v>0</v>
      </c>
      <c r="C2" s="133"/>
      <c r="D2" s="133"/>
      <c r="E2" s="133"/>
      <c r="F2" s="133"/>
      <c r="H2" s="132" t="s">
        <v>37</v>
      </c>
      <c r="I2" s="132"/>
    </row>
    <row r="3" spans="1:9" ht="13.5" thickBot="1"/>
    <row r="4" spans="1:9" ht="13.5" thickBot="1">
      <c r="B4" s="9" t="s">
        <v>4</v>
      </c>
      <c r="C4" s="136" t="s">
        <v>5</v>
      </c>
      <c r="D4" s="136"/>
      <c r="E4" s="136"/>
      <c r="F4" s="10" t="s">
        <v>6</v>
      </c>
    </row>
    <row r="5" spans="1:9" ht="35.1" customHeight="1">
      <c r="B5" s="7" t="s">
        <v>1</v>
      </c>
      <c r="C5" s="134" t="s">
        <v>83</v>
      </c>
      <c r="D5" s="135"/>
      <c r="E5" s="135"/>
      <c r="F5" s="8">
        <v>3</v>
      </c>
    </row>
    <row r="6" spans="1:9" ht="35.1" customHeight="1">
      <c r="B6" s="3" t="s">
        <v>2</v>
      </c>
      <c r="C6" s="137" t="s">
        <v>84</v>
      </c>
      <c r="D6" s="138"/>
      <c r="E6" s="138"/>
      <c r="F6" s="4">
        <v>5</v>
      </c>
    </row>
    <row r="7" spans="1:9" ht="35.1" customHeight="1" thickBot="1">
      <c r="B7" s="5" t="s">
        <v>3</v>
      </c>
      <c r="C7" s="139" t="s">
        <v>85</v>
      </c>
      <c r="D7" s="140"/>
      <c r="E7" s="140"/>
      <c r="F7" s="6">
        <v>9</v>
      </c>
    </row>
  </sheetData>
  <customSheetViews>
    <customSheetView guid="{225CD29D-DEC4-405C-90E8-B6D5723178B8}" showGridLines="0">
      <selection activeCell="D13" sqref="D13"/>
      <pageMargins left="0.75" right="0.75" top="1" bottom="1" header="0" footer="0"/>
      <pageSetup paperSize="9" orientation="portrait" horizontalDpi="300" r:id="rId1"/>
      <headerFooter alignWithMargins="0"/>
    </customSheetView>
    <customSheetView guid="{041AC495-DEBF-43A6-A6C1-3EBCC2EBF2B4}" showGridLines="0">
      <selection activeCell="D13" sqref="D13"/>
      <pageMargins left="0.75" right="0.75" top="1" bottom="1" header="0" footer="0"/>
      <pageSetup paperSize="9" orientation="portrait" horizontalDpi="300" r:id="rId2"/>
      <headerFooter alignWithMargins="0"/>
    </customSheetView>
    <customSheetView guid="{728B025E-B367-44E3-8608-20F08A5D5005}" showGridLines="0">
      <selection activeCell="D13" sqref="D13"/>
      <pageMargins left="0.75" right="0.75" top="1" bottom="1" header="0" footer="0"/>
      <pageSetup paperSize="9" orientation="portrait" horizontalDpi="300" r:id="rId3"/>
      <headerFooter alignWithMargins="0"/>
    </customSheetView>
  </customSheetViews>
  <mergeCells count="7">
    <mergeCell ref="C7:E7"/>
    <mergeCell ref="B2:F2"/>
    <mergeCell ref="H2:I2"/>
    <mergeCell ref="B1:F1"/>
    <mergeCell ref="C5:E5"/>
    <mergeCell ref="C4:E4"/>
    <mergeCell ref="C6:E6"/>
  </mergeCells>
  <phoneticPr fontId="0" type="noConversion"/>
  <hyperlinks>
    <hyperlink ref="H2" location="Principal!A1" display="Volver"/>
    <hyperlink ref="H2:I2" location="Principal!A1" display="Volver a la Matriz"/>
  </hyperlinks>
  <pageMargins left="0.75" right="0.75" top="1" bottom="1" header="0" footer="0"/>
  <pageSetup paperSize="9" orientation="portrait" horizontalDpi="300" r:id="rId4"/>
  <headerFooter alignWithMargins="0"/>
  <legacyDrawing r:id="rId5"/>
</worksheet>
</file>

<file path=xl/worksheets/sheet6.xml><?xml version="1.0" encoding="utf-8"?>
<worksheet xmlns="http://schemas.openxmlformats.org/spreadsheetml/2006/main" xmlns:r="http://schemas.openxmlformats.org/officeDocument/2006/relationships">
  <sheetPr codeName="Hoja31">
    <tabColor theme="1"/>
  </sheetPr>
  <dimension ref="B1:I7"/>
  <sheetViews>
    <sheetView showGridLines="0" workbookViewId="0">
      <selection activeCell="C23" sqref="C23"/>
    </sheetView>
  </sheetViews>
  <sheetFormatPr baseColWidth="10" defaultRowHeight="12.75"/>
  <cols>
    <col min="1" max="1" width="2.85546875" customWidth="1"/>
    <col min="2" max="2" width="18.85546875" customWidth="1"/>
    <col min="3" max="3" width="13.42578125" customWidth="1"/>
    <col min="4" max="4" width="13" customWidth="1"/>
    <col min="5" max="5" width="16.5703125" customWidth="1"/>
  </cols>
  <sheetData>
    <row r="1" spans="2:9">
      <c r="B1" s="133" t="s">
        <v>8</v>
      </c>
      <c r="C1" s="133"/>
      <c r="D1" s="133"/>
      <c r="E1" s="133"/>
      <c r="F1" s="133"/>
    </row>
    <row r="2" spans="2:9" ht="15.75">
      <c r="B2" s="133" t="s">
        <v>14</v>
      </c>
      <c r="C2" s="133"/>
      <c r="D2" s="133"/>
      <c r="E2" s="133"/>
      <c r="F2" s="133"/>
      <c r="H2" s="132" t="s">
        <v>37</v>
      </c>
      <c r="I2" s="132"/>
    </row>
    <row r="3" spans="2:9" ht="13.5" thickBot="1"/>
    <row r="4" spans="2:9" ht="13.5" thickBot="1">
      <c r="B4" s="9" t="s">
        <v>4</v>
      </c>
      <c r="C4" s="136" t="s">
        <v>15</v>
      </c>
      <c r="D4" s="136"/>
      <c r="E4" s="136"/>
      <c r="F4" s="10" t="s">
        <v>6</v>
      </c>
    </row>
    <row r="5" spans="2:9" ht="51.95" customHeight="1">
      <c r="B5" s="31" t="s">
        <v>54</v>
      </c>
      <c r="C5" s="141" t="s">
        <v>86</v>
      </c>
      <c r="D5" s="142"/>
      <c r="E5" s="142"/>
      <c r="F5" s="11">
        <v>4</v>
      </c>
    </row>
    <row r="6" spans="2:9" ht="51.95" customHeight="1">
      <c r="B6" s="32" t="s">
        <v>55</v>
      </c>
      <c r="C6" s="137" t="s">
        <v>57</v>
      </c>
      <c r="D6" s="138"/>
      <c r="E6" s="138"/>
      <c r="F6" s="4">
        <v>6</v>
      </c>
    </row>
    <row r="7" spans="2:9" ht="51.95" customHeight="1" thickBot="1">
      <c r="B7" s="33" t="s">
        <v>56</v>
      </c>
      <c r="C7" s="139" t="s">
        <v>87</v>
      </c>
      <c r="D7" s="140"/>
      <c r="E7" s="140"/>
      <c r="F7" s="6">
        <v>8</v>
      </c>
    </row>
  </sheetData>
  <customSheetViews>
    <customSheetView guid="{225CD29D-DEC4-405C-90E8-B6D5723178B8}" showGridLines="0">
      <pageMargins left="0.75" right="0.75" top="1" bottom="1" header="0" footer="0"/>
      <pageSetup paperSize="9" orientation="portrait" horizontalDpi="300" r:id="rId1"/>
      <headerFooter alignWithMargins="0"/>
    </customSheetView>
    <customSheetView guid="{041AC495-DEBF-43A6-A6C1-3EBCC2EBF2B4}" showGridLines="0">
      <pageMargins left="0.75" right="0.75" top="1" bottom="1" header="0" footer="0"/>
      <pageSetup paperSize="9" orientation="portrait" horizontalDpi="300" r:id="rId2"/>
      <headerFooter alignWithMargins="0"/>
    </customSheetView>
    <customSheetView guid="{728B025E-B367-44E3-8608-20F08A5D5005}" showGridLines="0">
      <pageMargins left="0.75" right="0.75" top="1" bottom="1" header="0" footer="0"/>
      <pageSetup paperSize="9" orientation="portrait" horizontalDpi="300" r:id="rId3"/>
      <headerFooter alignWithMargins="0"/>
    </customSheetView>
  </customSheetViews>
  <mergeCells count="7">
    <mergeCell ref="H2:I2"/>
    <mergeCell ref="C6:E6"/>
    <mergeCell ref="C7:E7"/>
    <mergeCell ref="B1:F1"/>
    <mergeCell ref="B2:F2"/>
    <mergeCell ref="C4:E4"/>
    <mergeCell ref="C5:E5"/>
  </mergeCells>
  <phoneticPr fontId="0" type="noConversion"/>
  <hyperlinks>
    <hyperlink ref="H2" location="Principal!A1" display="Volver"/>
    <hyperlink ref="H2:I2" location="Principal!A1" display="Volver a la Matriz"/>
  </hyperlinks>
  <pageMargins left="0.75" right="0.75" top="1" bottom="1" header="0" footer="0"/>
  <pageSetup paperSize="9" orientation="portrait" horizontalDpi="300" r:id="rId4"/>
  <headerFooter alignWithMargins="0"/>
  <legacyDrawing r:id="rId5"/>
</worksheet>
</file>

<file path=xl/worksheets/sheet7.xml><?xml version="1.0" encoding="utf-8"?>
<worksheet xmlns="http://schemas.openxmlformats.org/spreadsheetml/2006/main" xmlns:r="http://schemas.openxmlformats.org/officeDocument/2006/relationships">
  <sheetPr codeName="Hoja41">
    <tabColor theme="1"/>
    <pageSetUpPr fitToPage="1"/>
  </sheetPr>
  <dimension ref="B1:H25"/>
  <sheetViews>
    <sheetView showGridLines="0" workbookViewId="0">
      <selection activeCell="E7" sqref="E7"/>
    </sheetView>
  </sheetViews>
  <sheetFormatPr baseColWidth="10" defaultRowHeight="12.75"/>
  <cols>
    <col min="1" max="1" width="4" customWidth="1"/>
    <col min="2" max="2" width="14.42578125" customWidth="1"/>
    <col min="3" max="5" width="16.7109375" customWidth="1"/>
  </cols>
  <sheetData>
    <row r="1" spans="2:8" ht="15">
      <c r="C1" s="30" t="s">
        <v>27</v>
      </c>
    </row>
    <row r="2" spans="2:8" ht="15.75">
      <c r="C2" s="30" t="s">
        <v>28</v>
      </c>
      <c r="G2" s="132" t="s">
        <v>37</v>
      </c>
      <c r="H2" s="132"/>
    </row>
    <row r="3" spans="2:8" ht="13.5" thickBot="1"/>
    <row r="4" spans="2:8" ht="38.25" customHeight="1">
      <c r="B4" s="24" t="s">
        <v>18</v>
      </c>
      <c r="C4" s="14" t="s">
        <v>38</v>
      </c>
      <c r="D4" s="14" t="s">
        <v>40</v>
      </c>
      <c r="E4" s="15" t="s">
        <v>39</v>
      </c>
    </row>
    <row r="5" spans="2:8" ht="38.1" customHeight="1">
      <c r="B5" s="12" t="s">
        <v>9</v>
      </c>
      <c r="C5" s="23" t="s">
        <v>20</v>
      </c>
      <c r="D5" s="41" t="s">
        <v>20</v>
      </c>
      <c r="E5" s="22" t="s">
        <v>12</v>
      </c>
    </row>
    <row r="6" spans="2:8" ht="38.1" customHeight="1">
      <c r="B6" s="12" t="s">
        <v>10</v>
      </c>
      <c r="C6" s="23" t="s">
        <v>20</v>
      </c>
      <c r="D6" s="21" t="s">
        <v>12</v>
      </c>
      <c r="E6" s="17" t="s">
        <v>13</v>
      </c>
    </row>
    <row r="7" spans="2:8" ht="38.1" customHeight="1" thickBot="1">
      <c r="B7" s="13" t="s">
        <v>11</v>
      </c>
      <c r="C7" s="20" t="s">
        <v>12</v>
      </c>
      <c r="D7" s="16" t="s">
        <v>13</v>
      </c>
      <c r="E7" s="18" t="s">
        <v>19</v>
      </c>
    </row>
    <row r="9" spans="2:8" ht="13.15" customHeight="1">
      <c r="B9" s="25"/>
      <c r="C9" s="25"/>
      <c r="D9" s="25"/>
      <c r="E9" s="25"/>
    </row>
    <row r="10" spans="2:8" s="19" customFormat="1">
      <c r="B10" s="144"/>
      <c r="C10" s="144"/>
      <c r="D10" s="144"/>
      <c r="E10" s="144"/>
    </row>
    <row r="11" spans="2:8" s="19" customFormat="1">
      <c r="B11" s="146"/>
      <c r="C11" s="146"/>
      <c r="D11" s="146"/>
      <c r="E11" s="146"/>
    </row>
    <row r="12" spans="2:8" s="19" customFormat="1" ht="38.25" customHeight="1">
      <c r="B12" s="27"/>
      <c r="C12" s="26"/>
      <c r="D12" s="144"/>
      <c r="E12" s="144"/>
    </row>
    <row r="13" spans="2:8" s="19" customFormat="1" ht="42" customHeight="1">
      <c r="B13" s="145"/>
      <c r="C13" s="27"/>
      <c r="D13" s="143"/>
      <c r="E13" s="143"/>
    </row>
    <row r="14" spans="2:8" s="19" customFormat="1" ht="40.5" customHeight="1">
      <c r="B14" s="145"/>
      <c r="C14" s="27"/>
      <c r="D14" s="143"/>
      <c r="E14" s="143"/>
    </row>
    <row r="15" spans="2:8" s="19" customFormat="1" ht="74.099999999999994" customHeight="1">
      <c r="B15" s="28"/>
      <c r="C15" s="27"/>
      <c r="D15" s="143"/>
      <c r="E15" s="143"/>
    </row>
    <row r="16" spans="2:8" s="19" customFormat="1">
      <c r="B16" s="27"/>
      <c r="C16" s="27"/>
      <c r="D16" s="27"/>
      <c r="E16" s="27"/>
    </row>
    <row r="17" spans="2:5" s="19" customFormat="1">
      <c r="B17" s="27"/>
      <c r="C17" s="27"/>
      <c r="D17" s="27"/>
      <c r="E17" s="27"/>
    </row>
    <row r="18" spans="2:5" s="19" customFormat="1">
      <c r="B18" s="29"/>
      <c r="C18" s="27"/>
      <c r="D18" s="27"/>
      <c r="E18" s="27"/>
    </row>
    <row r="19" spans="2:5" s="19" customFormat="1"/>
    <row r="20" spans="2:5" s="19" customFormat="1"/>
    <row r="21" spans="2:5" s="19" customFormat="1"/>
    <row r="22" spans="2:5" s="19" customFormat="1"/>
    <row r="23" spans="2:5" s="19" customFormat="1"/>
    <row r="24" spans="2:5" s="19" customFormat="1"/>
    <row r="25" spans="2:5" s="19" customFormat="1"/>
  </sheetData>
  <customSheetViews>
    <customSheetView guid="{225CD29D-DEC4-405C-90E8-B6D5723178B8}" showGridLines="0" fitToPage="1">
      <pageMargins left="0.74803149606299213" right="0.74803149606299213" top="0.98425196850393704" bottom="0.98425196850393704" header="0" footer="0"/>
      <pageSetup paperSize="9" scale="96" orientation="portrait" horizontalDpi="300" r:id="rId1"/>
      <headerFooter alignWithMargins="0"/>
    </customSheetView>
    <customSheetView guid="{041AC495-DEBF-43A6-A6C1-3EBCC2EBF2B4}" showGridLines="0" fitToPage="1">
      <pageMargins left="0.74803149606299213" right="0.74803149606299213" top="0.98425196850393704" bottom="0.98425196850393704" header="0" footer="0"/>
      <pageSetup paperSize="9" scale="96" orientation="portrait" horizontalDpi="300" r:id="rId2"/>
      <headerFooter alignWithMargins="0"/>
    </customSheetView>
    <customSheetView guid="{728B025E-B367-44E3-8608-20F08A5D5005}" showGridLines="0" fitToPage="1">
      <pageMargins left="0.74803149606299213" right="0.74803149606299213" top="0.98425196850393704" bottom="0.98425196850393704" header="0" footer="0"/>
      <pageSetup paperSize="9" scale="96" orientation="portrait" horizontalDpi="300" r:id="rId3"/>
      <headerFooter alignWithMargins="0"/>
    </customSheetView>
  </customSheetViews>
  <mergeCells count="8">
    <mergeCell ref="G2:H2"/>
    <mergeCell ref="D15:E15"/>
    <mergeCell ref="B10:E10"/>
    <mergeCell ref="B13:B14"/>
    <mergeCell ref="D12:E12"/>
    <mergeCell ref="D13:E13"/>
    <mergeCell ref="D14:E14"/>
    <mergeCell ref="B11:E11"/>
  </mergeCells>
  <phoneticPr fontId="0" type="noConversion"/>
  <hyperlinks>
    <hyperlink ref="G2" location="Principal!A1" display="Volver"/>
    <hyperlink ref="G2:H2" location="Principal!A1" display="Volver a la Matriz"/>
  </hyperlinks>
  <pageMargins left="0.74803149606299213" right="0.74803149606299213" top="0.98425196850393704" bottom="0.98425196850393704" header="0" footer="0"/>
  <pageSetup paperSize="9" scale="96" orientation="portrait" horizontalDpi="300" r:id="rId4"/>
  <headerFooter alignWithMargins="0"/>
  <drawing r:id="rId5"/>
  <legacyDrawing r:id="rId6"/>
</worksheet>
</file>

<file path=xl/worksheets/sheet8.xml><?xml version="1.0" encoding="utf-8"?>
<worksheet xmlns="http://schemas.openxmlformats.org/spreadsheetml/2006/main" xmlns:r="http://schemas.openxmlformats.org/officeDocument/2006/relationships">
  <sheetPr codeName="Hoja5">
    <tabColor rgb="FFFFC000"/>
  </sheetPr>
  <dimension ref="A1:M62"/>
  <sheetViews>
    <sheetView topLeftCell="F8" workbookViewId="0">
      <selection activeCell="I29" sqref="I29"/>
    </sheetView>
  </sheetViews>
  <sheetFormatPr baseColWidth="10" defaultRowHeight="12.75"/>
  <cols>
    <col min="1" max="1" width="58.5703125" style="43" customWidth="1"/>
    <col min="2" max="2" width="8.5703125" style="76" bestFit="1" customWidth="1"/>
    <col min="3" max="3" width="68" style="64" customWidth="1"/>
    <col min="4" max="4" width="45.7109375" style="58" bestFit="1" customWidth="1"/>
    <col min="5" max="5" width="11.42578125" style="55"/>
    <col min="6" max="6" width="4" customWidth="1"/>
    <col min="7" max="7" width="56.7109375" style="43" customWidth="1"/>
    <col min="8" max="8" width="64.42578125" style="43" bestFit="1" customWidth="1"/>
    <col min="9" max="9" width="43.28515625" style="43" bestFit="1" customWidth="1"/>
    <col min="10" max="10" width="60.7109375" style="43" customWidth="1"/>
  </cols>
  <sheetData>
    <row r="1" spans="1:13" ht="25.5" customHeight="1" thickBot="1">
      <c r="A1" s="42" t="s">
        <v>65</v>
      </c>
      <c r="B1" s="77" t="s">
        <v>167</v>
      </c>
      <c r="C1" s="59" t="s">
        <v>166</v>
      </c>
      <c r="D1" s="57"/>
      <c r="E1" s="50"/>
      <c r="G1" s="45" t="s">
        <v>20</v>
      </c>
      <c r="H1" s="46" t="s">
        <v>12</v>
      </c>
      <c r="I1" s="47" t="s">
        <v>13</v>
      </c>
      <c r="J1" s="48" t="s">
        <v>19</v>
      </c>
      <c r="L1" s="132" t="s">
        <v>37</v>
      </c>
      <c r="M1" s="132"/>
    </row>
    <row r="2" spans="1:13">
      <c r="A2" s="71" t="s">
        <v>145</v>
      </c>
      <c r="B2" s="72">
        <f>+Datos_3!B13*Datos_3!E13</f>
        <v>12</v>
      </c>
      <c r="C2" s="60" t="s">
        <v>124</v>
      </c>
      <c r="D2" s="65" t="str">
        <f>+A19</f>
        <v>Enviar un correo al grupo "grupo1@afascl.coop"</v>
      </c>
      <c r="E2" s="51"/>
      <c r="G2" s="44" t="s">
        <v>124</v>
      </c>
      <c r="H2" s="44" t="s">
        <v>122</v>
      </c>
      <c r="I2" s="44" t="s">
        <v>94</v>
      </c>
      <c r="J2" s="44" t="s">
        <v>90</v>
      </c>
    </row>
    <row r="3" spans="1:13">
      <c r="A3" s="71" t="s">
        <v>160</v>
      </c>
      <c r="B3" s="72">
        <f>+Datos_3!B24*Datos_3!E24</f>
        <v>12</v>
      </c>
      <c r="C3" s="60" t="s">
        <v>102</v>
      </c>
      <c r="D3" s="65" t="str">
        <f>+A20</f>
        <v>Enviar un correo al grupo "grupo2@afascl.coop"</v>
      </c>
      <c r="E3" s="51"/>
      <c r="G3" s="44" t="s">
        <v>102</v>
      </c>
      <c r="H3" s="44" t="s">
        <v>123</v>
      </c>
      <c r="I3" s="44" t="s">
        <v>106</v>
      </c>
      <c r="J3" s="44" t="s">
        <v>89</v>
      </c>
    </row>
    <row r="4" spans="1:13" ht="13.5" customHeight="1">
      <c r="A4" s="71" t="s">
        <v>161</v>
      </c>
      <c r="B4" s="72">
        <f>+Datos_3!B45*Datos_3!E45</f>
        <v>12</v>
      </c>
      <c r="C4" s="60" t="s">
        <v>153</v>
      </c>
      <c r="D4" s="65" t="str">
        <f>+A21</f>
        <v>Enviar un correo al grupo "grupo3@afascl.coop"</v>
      </c>
      <c r="E4" s="51"/>
      <c r="G4" s="49" t="s">
        <v>153</v>
      </c>
      <c r="H4" s="49" t="s">
        <v>113</v>
      </c>
      <c r="I4" s="49" t="s">
        <v>109</v>
      </c>
      <c r="J4" s="44" t="s">
        <v>92</v>
      </c>
    </row>
    <row r="5" spans="1:13">
      <c r="A5" s="56" t="s">
        <v>134</v>
      </c>
      <c r="B5" s="72">
        <f>+Datos_3!B48*Datos_3!E48</f>
        <v>12</v>
      </c>
      <c r="C5" s="60" t="s">
        <v>151</v>
      </c>
      <c r="D5" s="65" t="str">
        <f>+A19</f>
        <v>Enviar un correo al grupo "grupo1@afascl.coop"</v>
      </c>
      <c r="E5" s="51"/>
      <c r="G5" s="44" t="s">
        <v>151</v>
      </c>
      <c r="H5" s="44" t="s">
        <v>114</v>
      </c>
      <c r="I5" s="44" t="s">
        <v>119</v>
      </c>
      <c r="J5" s="44" t="s">
        <v>105</v>
      </c>
    </row>
    <row r="6" spans="1:13">
      <c r="A6" s="56" t="s">
        <v>133</v>
      </c>
      <c r="B6" s="72">
        <f>+Datos_3!B49*Datos_3!E49</f>
        <v>12</v>
      </c>
      <c r="C6" s="60" t="s">
        <v>152</v>
      </c>
      <c r="D6" s="65" t="str">
        <f>+A19</f>
        <v>Enviar un correo al grupo "grupo1@afascl.coop"</v>
      </c>
      <c r="E6" s="51"/>
      <c r="G6" s="44" t="s">
        <v>152</v>
      </c>
      <c r="H6" s="44" t="s">
        <v>115</v>
      </c>
      <c r="I6" s="44" t="s">
        <v>118</v>
      </c>
      <c r="J6" s="44" t="s">
        <v>104</v>
      </c>
    </row>
    <row r="7" spans="1:13">
      <c r="A7" s="56" t="s">
        <v>135</v>
      </c>
      <c r="B7" s="72">
        <f>+Datos_3!B51*Datos_3!E51</f>
        <v>12</v>
      </c>
      <c r="C7" s="60" t="s">
        <v>156</v>
      </c>
      <c r="D7" s="65" t="str">
        <f>+A22</f>
        <v>Enviar un correo al grupo "grupo4@afascl.coop"</v>
      </c>
      <c r="E7" s="51"/>
      <c r="G7" s="44" t="s">
        <v>156</v>
      </c>
      <c r="H7" s="44" t="s">
        <v>116</v>
      </c>
      <c r="I7" s="44" t="s">
        <v>128</v>
      </c>
    </row>
    <row r="8" spans="1:13">
      <c r="A8" s="56" t="s">
        <v>136</v>
      </c>
      <c r="B8" s="72">
        <f>+Datos_3!B52*Datos_3!E52</f>
        <v>12</v>
      </c>
      <c r="C8" s="60" t="s">
        <v>157</v>
      </c>
      <c r="D8" s="65" t="str">
        <f>+A22</f>
        <v>Enviar un correo al grupo "grupo4@afascl.coop"</v>
      </c>
      <c r="E8" s="51"/>
      <c r="G8" s="44" t="s">
        <v>157</v>
      </c>
      <c r="H8" s="44" t="s">
        <v>121</v>
      </c>
      <c r="I8" s="44" t="s">
        <v>107</v>
      </c>
    </row>
    <row r="9" spans="1:13">
      <c r="A9" s="56" t="s">
        <v>137</v>
      </c>
      <c r="B9" s="72">
        <f>+Datos_3!B53*Datos_3!E53</f>
        <v>12</v>
      </c>
      <c r="C9" s="60" t="s">
        <v>158</v>
      </c>
      <c r="D9" s="65" t="str">
        <f>+A22</f>
        <v>Enviar un correo al grupo "grupo4@afascl.coop"</v>
      </c>
      <c r="E9" s="51"/>
      <c r="G9" s="44" t="s">
        <v>158</v>
      </c>
      <c r="H9" s="44" t="s">
        <v>125</v>
      </c>
    </row>
    <row r="10" spans="1:13">
      <c r="A10" s="56" t="s">
        <v>138</v>
      </c>
      <c r="B10" s="72">
        <f>+Datos_3!B54*Datos_3!E54</f>
        <v>12</v>
      </c>
      <c r="C10" s="60" t="s">
        <v>159</v>
      </c>
      <c r="D10" s="65" t="str">
        <f>+A22</f>
        <v>Enviar un correo al grupo "grupo4@afascl.coop"</v>
      </c>
      <c r="E10" s="51"/>
      <c r="G10" s="44" t="s">
        <v>159</v>
      </c>
      <c r="H10" s="44" t="s">
        <v>126</v>
      </c>
    </row>
    <row r="11" spans="1:13">
      <c r="A11" s="56" t="s">
        <v>146</v>
      </c>
      <c r="B11" s="72">
        <f>+Datos_3!B55*Datos_3!E55</f>
        <v>12</v>
      </c>
      <c r="C11" s="60" t="s">
        <v>154</v>
      </c>
      <c r="D11" s="65" t="str">
        <f>+A20</f>
        <v>Enviar un correo al grupo "grupo2@afascl.coop"</v>
      </c>
      <c r="E11" s="51"/>
      <c r="G11" s="44" t="s">
        <v>154</v>
      </c>
      <c r="H11" s="44" t="s">
        <v>149</v>
      </c>
    </row>
    <row r="12" spans="1:13">
      <c r="A12" s="71" t="s">
        <v>139</v>
      </c>
      <c r="B12" s="72">
        <f>+Datos_3!B25*Datos_3!E25</f>
        <v>18</v>
      </c>
      <c r="C12" s="60" t="s">
        <v>103</v>
      </c>
      <c r="D12" s="65" t="str">
        <f>+A20</f>
        <v>Enviar un correo al grupo "grupo2@afascl.coop"</v>
      </c>
      <c r="E12" s="51"/>
      <c r="G12" s="44" t="s">
        <v>103</v>
      </c>
      <c r="H12" s="44" t="s">
        <v>155</v>
      </c>
    </row>
    <row r="13" spans="1:13">
      <c r="A13" s="70" t="s">
        <v>140</v>
      </c>
      <c r="B13" s="72">
        <f>+Datos_3!B28*Datos_3!E28</f>
        <v>18</v>
      </c>
      <c r="C13" s="60" t="s">
        <v>108</v>
      </c>
      <c r="D13" s="65" t="str">
        <f>+A19</f>
        <v>Enviar un correo al grupo "grupo1@afascl.coop"</v>
      </c>
      <c r="E13" s="51"/>
      <c r="G13" s="44" t="s">
        <v>108</v>
      </c>
      <c r="H13" s="44" t="s">
        <v>127</v>
      </c>
    </row>
    <row r="14" spans="1:13">
      <c r="A14" s="70" t="s">
        <v>143</v>
      </c>
      <c r="B14" s="72">
        <f>+Datos_3!B8*Datos_3!E8</f>
        <v>20</v>
      </c>
      <c r="C14" s="60" t="s">
        <v>129</v>
      </c>
      <c r="D14" s="65" t="str">
        <f>+A22</f>
        <v>Enviar un correo al grupo "grupo4@afascl.coop"</v>
      </c>
      <c r="E14" s="51"/>
      <c r="G14" s="44" t="s">
        <v>129</v>
      </c>
      <c r="H14" s="44" t="s">
        <v>99</v>
      </c>
    </row>
    <row r="15" spans="1:13">
      <c r="A15" s="70" t="s">
        <v>144</v>
      </c>
      <c r="B15" s="72">
        <f>+Datos_3!B9*Datos_3!E9</f>
        <v>20</v>
      </c>
      <c r="C15" s="60" t="s">
        <v>130</v>
      </c>
      <c r="D15" s="65" t="str">
        <f>+A22</f>
        <v>Enviar un correo al grupo "grupo4@afascl.coop"</v>
      </c>
      <c r="E15" s="51"/>
      <c r="G15" s="44" t="s">
        <v>130</v>
      </c>
      <c r="H15" s="44" t="s">
        <v>117</v>
      </c>
    </row>
    <row r="16" spans="1:13">
      <c r="A16" s="70" t="s">
        <v>142</v>
      </c>
      <c r="B16" s="72">
        <f>+Datos_3!B10*Datos_3!E10</f>
        <v>20</v>
      </c>
      <c r="C16" s="60" t="s">
        <v>131</v>
      </c>
      <c r="D16" s="65" t="str">
        <f>+A22</f>
        <v>Enviar un correo al grupo "grupo4@afascl.coop"</v>
      </c>
      <c r="E16" s="51"/>
      <c r="G16" s="44" t="s">
        <v>131</v>
      </c>
      <c r="H16" s="44" t="s">
        <v>120</v>
      </c>
    </row>
    <row r="17" spans="1:8" ht="13.5" customHeight="1">
      <c r="A17" s="70" t="s">
        <v>141</v>
      </c>
      <c r="B17" s="72">
        <f>+Datos_3!B15*Datos_3!E15</f>
        <v>20</v>
      </c>
      <c r="C17" s="60" t="s">
        <v>95</v>
      </c>
      <c r="D17" s="65" t="str">
        <f>+A19</f>
        <v>Enviar un correo al grupo "grupo1@afascl.coop"</v>
      </c>
      <c r="E17" s="51"/>
      <c r="G17" s="44" t="s">
        <v>95</v>
      </c>
      <c r="H17" s="44" t="s">
        <v>150</v>
      </c>
    </row>
    <row r="18" spans="1:8">
      <c r="A18" s="68" t="s">
        <v>147</v>
      </c>
      <c r="B18" s="72">
        <f>+Datos_3!B16*Datos_3!E16</f>
        <v>20</v>
      </c>
      <c r="C18" s="60" t="s">
        <v>96</v>
      </c>
      <c r="D18" s="65" t="str">
        <f>+A19</f>
        <v>Enviar un correo al grupo "grupo1@afascl.coop"</v>
      </c>
      <c r="E18" s="51"/>
      <c r="G18" s="44" t="s">
        <v>96</v>
      </c>
      <c r="H18" s="44" t="s">
        <v>154</v>
      </c>
    </row>
    <row r="19" spans="1:8">
      <c r="A19" s="69" t="s">
        <v>162</v>
      </c>
      <c r="B19" s="72">
        <f>+Datos_3!B17*Datos_3!E17</f>
        <v>20</v>
      </c>
      <c r="C19" s="60" t="s">
        <v>97</v>
      </c>
      <c r="D19" s="65" t="str">
        <f>+A19</f>
        <v>Enviar un correo al grupo "grupo1@afascl.coop"</v>
      </c>
      <c r="E19" s="51"/>
      <c r="G19" s="44" t="s">
        <v>97</v>
      </c>
      <c r="H19" s="44" t="s">
        <v>91</v>
      </c>
    </row>
    <row r="20" spans="1:8">
      <c r="A20" s="69" t="s">
        <v>163</v>
      </c>
      <c r="B20" s="72">
        <f>+Datos_3!B18*Datos_3!E18</f>
        <v>20</v>
      </c>
      <c r="C20" s="60" t="s">
        <v>98</v>
      </c>
      <c r="D20" s="65" t="str">
        <f>+A19</f>
        <v>Enviar un correo al grupo "grupo1@afascl.coop"</v>
      </c>
      <c r="E20" s="51"/>
      <c r="G20" s="44" t="s">
        <v>98</v>
      </c>
      <c r="H20" s="44" t="s">
        <v>93</v>
      </c>
    </row>
    <row r="21" spans="1:8">
      <c r="A21" s="69" t="s">
        <v>164</v>
      </c>
      <c r="B21" s="73">
        <f>+Datos_3!B11*Datos_3!E11</f>
        <v>24</v>
      </c>
      <c r="C21" s="61" t="s">
        <v>122</v>
      </c>
      <c r="D21" s="66" t="str">
        <f>+A22</f>
        <v>Enviar un correo al grupo "grupo4@afascl.coop"</v>
      </c>
      <c r="E21" s="52"/>
      <c r="H21" s="44" t="s">
        <v>110</v>
      </c>
    </row>
    <row r="22" spans="1:8">
      <c r="A22" s="69" t="s">
        <v>165</v>
      </c>
      <c r="B22" s="73">
        <f>+Datos_3!B12*Datos_3!E12</f>
        <v>24</v>
      </c>
      <c r="C22" s="61" t="s">
        <v>123</v>
      </c>
      <c r="D22" s="66" t="str">
        <f>+A22</f>
        <v>Enviar un correo al grupo "grupo4@afascl.coop"</v>
      </c>
      <c r="E22" s="52"/>
      <c r="H22" s="44" t="s">
        <v>111</v>
      </c>
    </row>
    <row r="23" spans="1:8">
      <c r="B23" s="73">
        <f>+Datos_3!B20*Datos_3!E20</f>
        <v>24</v>
      </c>
      <c r="C23" s="61" t="s">
        <v>113</v>
      </c>
      <c r="D23" s="66" t="str">
        <f>+A19</f>
        <v>Enviar un correo al grupo "grupo1@afascl.coop"</v>
      </c>
      <c r="E23" s="52"/>
      <c r="H23" s="44" t="s">
        <v>132</v>
      </c>
    </row>
    <row r="24" spans="1:8">
      <c r="B24" s="73">
        <f>+Datos_3!B21*Datos_3!E21</f>
        <v>24</v>
      </c>
      <c r="C24" s="61" t="s">
        <v>114</v>
      </c>
      <c r="D24" s="66" t="str">
        <f>+A22</f>
        <v>Enviar un correo al grupo "grupo4@afascl.coop"</v>
      </c>
      <c r="E24" s="52"/>
      <c r="H24" s="44" t="s">
        <v>112</v>
      </c>
    </row>
    <row r="25" spans="1:8" ht="13.5" customHeight="1">
      <c r="B25" s="73">
        <f>+Datos_3!B34*Datos_3!E34</f>
        <v>24</v>
      </c>
      <c r="C25" s="61" t="s">
        <v>115</v>
      </c>
      <c r="D25" s="66" t="str">
        <f>+A6</f>
        <v>Llamar al Administrador del Módulo PO. Int. 944; 922</v>
      </c>
      <c r="E25" s="52"/>
      <c r="H25" s="44" t="s">
        <v>107</v>
      </c>
    </row>
    <row r="26" spans="1:8" ht="13.5" customHeight="1">
      <c r="B26" s="73">
        <f>+Datos_3!B35*Datos_3!E35</f>
        <v>24</v>
      </c>
      <c r="C26" s="61" t="s">
        <v>116</v>
      </c>
      <c r="D26" s="66" t="str">
        <f>+A3</f>
        <v xml:space="preserve">Llamar al sector de Desarrollo PEOPLESOFT Int. 856 </v>
      </c>
      <c r="E26" s="52"/>
      <c r="H26" s="44" t="s">
        <v>169</v>
      </c>
    </row>
    <row r="27" spans="1:8" ht="13.5" customHeight="1">
      <c r="B27" s="73">
        <f>+Datos_3!B40*Datos_3!E40</f>
        <v>24</v>
      </c>
      <c r="C27" s="61" t="s">
        <v>121</v>
      </c>
      <c r="D27" s="66" t="str">
        <f>+A12</f>
        <v>Levantar un Mantis al proyecto PeopleSoft</v>
      </c>
      <c r="E27" s="52"/>
      <c r="H27" s="44" t="s">
        <v>170</v>
      </c>
    </row>
    <row r="28" spans="1:8" ht="13.5" customHeight="1">
      <c r="B28" s="73">
        <f>+Datos_3!B42*Datos_3!E42</f>
        <v>24</v>
      </c>
      <c r="C28" s="61" t="s">
        <v>125</v>
      </c>
      <c r="D28" s="66" t="str">
        <f>+A12</f>
        <v>Levantar un Mantis al proyecto PeopleSoft</v>
      </c>
      <c r="E28" s="52"/>
      <c r="H28" s="44" t="s">
        <v>171</v>
      </c>
    </row>
    <row r="29" spans="1:8" ht="13.5" customHeight="1">
      <c r="B29" s="73">
        <f>+Datos_3!B43*Datos_3!E43</f>
        <v>24</v>
      </c>
      <c r="C29" s="61" t="s">
        <v>126</v>
      </c>
      <c r="D29" s="66" t="str">
        <f>+A12</f>
        <v>Levantar un Mantis al proyecto PeopleSoft</v>
      </c>
      <c r="E29" s="52"/>
      <c r="H29" s="44" t="s">
        <v>172</v>
      </c>
    </row>
    <row r="30" spans="1:8" ht="13.5" customHeight="1">
      <c r="B30" s="73">
        <f>+Datos_3!B44*Datos_3!E44</f>
        <v>24</v>
      </c>
      <c r="C30" s="61" t="s">
        <v>149</v>
      </c>
      <c r="D30" s="66" t="str">
        <f>+A3</f>
        <v xml:space="preserve">Llamar al sector de Desarrollo PEOPLESOFT Int. 856 </v>
      </c>
      <c r="E30" s="52"/>
      <c r="H30" s="44" t="s">
        <v>173</v>
      </c>
    </row>
    <row r="31" spans="1:8" ht="13.5" customHeight="1">
      <c r="B31" s="73">
        <f>+Datos_3!B50*Datos_3!E50</f>
        <v>24</v>
      </c>
      <c r="C31" s="61" t="s">
        <v>155</v>
      </c>
      <c r="D31" s="66" t="str">
        <f>+A3</f>
        <v xml:space="preserve">Llamar al sector de Desarrollo PEOPLESOFT Int. 856 </v>
      </c>
      <c r="E31" s="52"/>
      <c r="H31" s="44" t="s">
        <v>174</v>
      </c>
    </row>
    <row r="32" spans="1:8" ht="13.5" customHeight="1">
      <c r="B32" s="73">
        <f>+Datos_3!B56*Datos_3!E56</f>
        <v>24</v>
      </c>
      <c r="C32" s="61" t="s">
        <v>127</v>
      </c>
      <c r="D32" s="66" t="str">
        <f>+A12</f>
        <v>Levantar un Mantis al proyecto PeopleSoft</v>
      </c>
      <c r="E32" s="52"/>
    </row>
    <row r="33" spans="2:5" ht="13.5" customHeight="1">
      <c r="B33" s="73">
        <f>+Datos_3!B19*Datos_3!E19</f>
        <v>30</v>
      </c>
      <c r="C33" s="61" t="s">
        <v>99</v>
      </c>
      <c r="D33" s="66" t="str">
        <f>+A19</f>
        <v>Enviar un correo al grupo "grupo1@afascl.coop"</v>
      </c>
      <c r="E33" s="52"/>
    </row>
    <row r="34" spans="2:5" ht="13.5" customHeight="1">
      <c r="B34" s="73">
        <f>+Datos_3!B38*Datos_3!E38</f>
        <v>30</v>
      </c>
      <c r="C34" s="61" t="s">
        <v>117</v>
      </c>
      <c r="D34" s="66" t="str">
        <f>+A22</f>
        <v>Enviar un correo al grupo "grupo4@afascl.coop"</v>
      </c>
      <c r="E34" s="52"/>
    </row>
    <row r="35" spans="2:5" ht="13.5" customHeight="1">
      <c r="B35" s="73">
        <f>+Datos_3!B39*Datos_3!E39</f>
        <v>30</v>
      </c>
      <c r="C35" s="61" t="s">
        <v>120</v>
      </c>
      <c r="D35" s="66" t="str">
        <f>+A22</f>
        <v>Enviar un correo al grupo "grupo4@afascl.coop"</v>
      </c>
      <c r="E35" s="52"/>
    </row>
    <row r="36" spans="2:5" ht="13.5" customHeight="1">
      <c r="B36" s="73">
        <f>+Datos_3!B46*Datos_3!E46</f>
        <v>30</v>
      </c>
      <c r="C36" s="61" t="s">
        <v>150</v>
      </c>
      <c r="D36" s="66" t="str">
        <f>+A3</f>
        <v xml:space="preserve">Llamar al sector de Desarrollo PEOPLESOFT Int. 856 </v>
      </c>
      <c r="E36" s="52"/>
    </row>
    <row r="37" spans="2:5" ht="13.5" customHeight="1">
      <c r="B37" s="73">
        <f>+Datos_3!B47*Datos_3!E47</f>
        <v>30</v>
      </c>
      <c r="C37" s="61" t="s">
        <v>154</v>
      </c>
      <c r="D37" s="66" t="str">
        <f>+A20</f>
        <v>Enviar un correo al grupo "grupo2@afascl.coop"</v>
      </c>
      <c r="E37" s="52"/>
    </row>
    <row r="38" spans="2:5" ht="13.5" customHeight="1">
      <c r="B38" s="73">
        <f>+Datos_3!B4*Datos_3!E4</f>
        <v>36</v>
      </c>
      <c r="C38" s="61" t="s">
        <v>91</v>
      </c>
      <c r="D38" s="66" t="str">
        <f>+A12</f>
        <v>Levantar un Mantis al proyecto PeopleSoft</v>
      </c>
      <c r="E38" s="52"/>
    </row>
    <row r="39" spans="2:5" ht="13.5" customHeight="1">
      <c r="B39" s="73">
        <f>+Datos_3!B7*Datos_3!E7</f>
        <v>36</v>
      </c>
      <c r="C39" s="61" t="s">
        <v>93</v>
      </c>
      <c r="D39" s="66" t="str">
        <f>+A3</f>
        <v xml:space="preserve">Llamar al sector de Desarrollo PEOPLESOFT Int. 856 </v>
      </c>
      <c r="E39" s="52"/>
    </row>
    <row r="40" spans="2:5" ht="13.5" customHeight="1">
      <c r="B40" s="73">
        <f>+Datos_3!B30*Datos_3!E30</f>
        <v>36</v>
      </c>
      <c r="C40" s="61" t="s">
        <v>110</v>
      </c>
      <c r="D40" s="66" t="str">
        <f>+A12</f>
        <v>Levantar un Mantis al proyecto PeopleSoft</v>
      </c>
      <c r="E40" s="52"/>
    </row>
    <row r="41" spans="2:5" ht="13.5" customHeight="1">
      <c r="B41" s="73">
        <f>+Datos_3!B31*Datos_3!E31</f>
        <v>36</v>
      </c>
      <c r="C41" s="61" t="s">
        <v>111</v>
      </c>
      <c r="D41" s="66" t="str">
        <f>+A12</f>
        <v>Levantar un Mantis al proyecto PeopleSoft</v>
      </c>
      <c r="E41" s="52"/>
    </row>
    <row r="42" spans="2:5" ht="13.5" customHeight="1">
      <c r="B42" s="73">
        <f>+Datos_3!B32*Datos_3!E32</f>
        <v>36</v>
      </c>
      <c r="C42" s="61" t="s">
        <v>132</v>
      </c>
      <c r="D42" s="66" t="str">
        <f>+A19</f>
        <v>Enviar un correo al grupo "grupo1@afascl.coop"</v>
      </c>
      <c r="E42" s="52"/>
    </row>
    <row r="43" spans="2:5" ht="13.5" customHeight="1">
      <c r="B43" s="73">
        <f>+Datos_3!B33*Datos_3!E33</f>
        <v>36</v>
      </c>
      <c r="C43" s="61" t="s">
        <v>112</v>
      </c>
      <c r="D43" s="66" t="str">
        <f>+A12</f>
        <v>Levantar un Mantis al proyecto PeopleSoft</v>
      </c>
      <c r="E43" s="52"/>
    </row>
    <row r="44" spans="2:5" ht="13.5" customHeight="1">
      <c r="B44" s="73">
        <f>+Datos_3!B41*Datos_3!E41</f>
        <v>36</v>
      </c>
      <c r="C44" s="61" t="s">
        <v>107</v>
      </c>
      <c r="D44" s="66" t="str">
        <f>+A12</f>
        <v>Levantar un Mantis al proyecto PeopleSoft</v>
      </c>
      <c r="E44" s="52"/>
    </row>
    <row r="45" spans="2:5" ht="13.5" customHeight="1">
      <c r="B45" s="74">
        <f>+Datos_3!B14*Datos_3!E14</f>
        <v>40</v>
      </c>
      <c r="C45" s="62" t="s">
        <v>94</v>
      </c>
      <c r="D45" s="65" t="str">
        <f>+A22</f>
        <v>Enviar un correo al grupo "grupo4@afascl.coop"</v>
      </c>
      <c r="E45" s="53"/>
    </row>
    <row r="46" spans="2:5" ht="13.5" customHeight="1">
      <c r="B46" s="74">
        <f>+Datos_3!B23*Datos_3!E23</f>
        <v>40</v>
      </c>
      <c r="C46" s="62" t="s">
        <v>106</v>
      </c>
      <c r="D46" s="65" t="str">
        <f>+A21</f>
        <v>Enviar un correo al grupo "grupo3@afascl.coop"</v>
      </c>
      <c r="E46" s="53"/>
    </row>
    <row r="47" spans="2:5" ht="13.5" customHeight="1">
      <c r="B47" s="74">
        <f>+Datos_3!B29*Datos_3!E29</f>
        <v>40</v>
      </c>
      <c r="C47" s="62" t="s">
        <v>109</v>
      </c>
      <c r="D47" s="65" t="str">
        <f>+A19</f>
        <v>Enviar un correo al grupo "grupo1@afascl.coop"</v>
      </c>
      <c r="E47" s="53"/>
    </row>
    <row r="48" spans="2:5" ht="13.5" customHeight="1">
      <c r="B48" s="74">
        <f>+Datos_3!B36*Datos_3!E36</f>
        <v>40</v>
      </c>
      <c r="C48" s="62" t="s">
        <v>119</v>
      </c>
      <c r="D48" s="65" t="str">
        <f>+A22</f>
        <v>Enviar un correo al grupo "grupo4@afascl.coop"</v>
      </c>
      <c r="E48" s="53"/>
    </row>
    <row r="49" spans="2:5" ht="13.5" customHeight="1">
      <c r="B49" s="74">
        <f>+Datos_3!B37*Datos_3!E37</f>
        <v>40</v>
      </c>
      <c r="C49" s="62" t="s">
        <v>118</v>
      </c>
      <c r="D49" s="65" t="str">
        <f>+A22</f>
        <v>Enviar un correo al grupo "grupo4@afascl.coop"</v>
      </c>
      <c r="E49" s="53"/>
    </row>
    <row r="50" spans="2:5" ht="13.5" customHeight="1">
      <c r="B50" s="74">
        <f>+Datos_3!B5*Datos_3!E5</f>
        <v>54</v>
      </c>
      <c r="C50" s="62" t="s">
        <v>128</v>
      </c>
      <c r="D50" s="65" t="str">
        <f>+A12</f>
        <v>Levantar un Mantis al proyecto PeopleSoft</v>
      </c>
      <c r="E50" s="53"/>
    </row>
    <row r="51" spans="2:5" ht="13.5" customHeight="1">
      <c r="B51" s="74">
        <f>+Datos_3!B27*Datos_3!E27</f>
        <v>54</v>
      </c>
      <c r="C51" s="62" t="s">
        <v>107</v>
      </c>
      <c r="D51" s="65" t="str">
        <f>+A12</f>
        <v>Levantar un Mantis al proyecto PeopleSoft</v>
      </c>
      <c r="E51" s="53"/>
    </row>
    <row r="52" spans="2:5" ht="13.5" customHeight="1" thickBot="1">
      <c r="B52" s="75">
        <f>+Datos_3!B2*Datos_3!E2</f>
        <v>72</v>
      </c>
      <c r="C52" s="63" t="s">
        <v>90</v>
      </c>
      <c r="D52" s="67" t="str">
        <f>+A2</f>
        <v>Llamar al sector de TI. Int.938; 855; 955; 976</v>
      </c>
      <c r="E52" s="54"/>
    </row>
    <row r="53" spans="2:5" ht="13.5" customHeight="1" thickBot="1">
      <c r="B53" s="75">
        <f>+Datos_3!B3*Datos_3!E3</f>
        <v>72</v>
      </c>
      <c r="C53" s="63" t="s">
        <v>89</v>
      </c>
      <c r="D53" s="67" t="str">
        <f>+A2</f>
        <v>Llamar al sector de TI. Int.938; 855; 955; 976</v>
      </c>
      <c r="E53" s="54"/>
    </row>
    <row r="54" spans="2:5" ht="13.5" customHeight="1" thickBot="1">
      <c r="B54" s="75">
        <f>+Datos_3!B6*Datos_3!E6</f>
        <v>72</v>
      </c>
      <c r="C54" s="63" t="s">
        <v>92</v>
      </c>
      <c r="D54" s="67" t="str">
        <f>+A3</f>
        <v xml:space="preserve">Llamar al sector de Desarrollo PEOPLESOFT Int. 856 </v>
      </c>
      <c r="E54" s="54"/>
    </row>
    <row r="55" spans="2:5" ht="13.5" customHeight="1" thickBot="1">
      <c r="B55" s="75">
        <f>+Datos_3!B22*Datos_3!E22</f>
        <v>72</v>
      </c>
      <c r="C55" s="63" t="s">
        <v>105</v>
      </c>
      <c r="D55" s="67" t="str">
        <f>+A12</f>
        <v>Levantar un Mantis al proyecto PeopleSoft</v>
      </c>
      <c r="E55" s="54"/>
    </row>
    <row r="56" spans="2:5" ht="13.5" customHeight="1" thickBot="1">
      <c r="B56" s="75">
        <f>+Datos_3!B26*Datos_3!E26</f>
        <v>72</v>
      </c>
      <c r="C56" s="63" t="s">
        <v>104</v>
      </c>
      <c r="D56" s="67" t="str">
        <f>+A5</f>
        <v>Llamar al Administrador del Módulo GL. Int. 963; 966</v>
      </c>
      <c r="E56" s="54"/>
    </row>
    <row r="57" spans="2:5" ht="13.5" customHeight="1"/>
    <row r="58" spans="2:5" ht="13.5" customHeight="1"/>
    <row r="59" spans="2:5" ht="13.5" customHeight="1"/>
    <row r="60" spans="2:5" ht="13.5" customHeight="1"/>
    <row r="61" spans="2:5" ht="13.5" customHeight="1"/>
    <row r="62" spans="2:5" ht="13.5" customHeight="1"/>
  </sheetData>
  <mergeCells count="1">
    <mergeCell ref="L1:M1"/>
  </mergeCells>
  <hyperlinks>
    <hyperlink ref="L1" location="Principal!A1" display="Volver"/>
    <hyperlink ref="L1:M1" location="Principal!A1" display="Volver a la Matriz"/>
  </hyperlinks>
  <pageMargins left="0.7" right="0.7" top="0.75" bottom="0.75" header="0.3" footer="0.3"/>
  <pageSetup paperSize="9" orientation="portrait" r:id="rId1"/>
  <ignoredErrors>
    <ignoredError sqref="D13 D55" formula="1"/>
  </ignoredErrors>
  <legacyDrawing r:id="rId2"/>
</worksheet>
</file>

<file path=xl/worksheets/sheet9.xml><?xml version="1.0" encoding="utf-8"?>
<worksheet xmlns="http://schemas.openxmlformats.org/spreadsheetml/2006/main" xmlns:r="http://schemas.openxmlformats.org/officeDocument/2006/relationships">
  <sheetPr codeName="Hoja6"/>
  <dimension ref="A1:B61"/>
  <sheetViews>
    <sheetView topLeftCell="A44" workbookViewId="0">
      <selection activeCell="B62" sqref="B62"/>
    </sheetView>
  </sheetViews>
  <sheetFormatPr baseColWidth="10" defaultRowHeight="12.75"/>
  <cols>
    <col min="1" max="1" width="65.7109375" bestFit="1" customWidth="1"/>
    <col min="2" max="2" width="47" bestFit="1" customWidth="1"/>
  </cols>
  <sheetData>
    <row r="1" spans="1:2">
      <c r="A1" t="s">
        <v>124</v>
      </c>
      <c r="B1" t="s">
        <v>162</v>
      </c>
    </row>
    <row r="2" spans="1:2">
      <c r="A2" t="s">
        <v>102</v>
      </c>
      <c r="B2" t="s">
        <v>163</v>
      </c>
    </row>
    <row r="3" spans="1:2">
      <c r="A3" t="s">
        <v>153</v>
      </c>
      <c r="B3" t="s">
        <v>164</v>
      </c>
    </row>
    <row r="4" spans="1:2">
      <c r="A4" t="s">
        <v>151</v>
      </c>
      <c r="B4" t="s">
        <v>162</v>
      </c>
    </row>
    <row r="5" spans="1:2">
      <c r="A5" t="s">
        <v>89</v>
      </c>
      <c r="B5" s="1" t="s">
        <v>168</v>
      </c>
    </row>
    <row r="6" spans="1:2">
      <c r="A6" t="s">
        <v>152</v>
      </c>
      <c r="B6" t="s">
        <v>162</v>
      </c>
    </row>
    <row r="7" spans="1:2">
      <c r="A7" t="s">
        <v>156</v>
      </c>
      <c r="B7" t="s">
        <v>177</v>
      </c>
    </row>
    <row r="8" spans="1:2">
      <c r="A8" t="s">
        <v>157</v>
      </c>
      <c r="B8" t="s">
        <v>177</v>
      </c>
    </row>
    <row r="9" spans="1:2">
      <c r="A9" t="s">
        <v>158</v>
      </c>
      <c r="B9" t="s">
        <v>177</v>
      </c>
    </row>
    <row r="10" spans="1:2">
      <c r="A10" t="s">
        <v>159</v>
      </c>
      <c r="B10" t="s">
        <v>177</v>
      </c>
    </row>
    <row r="11" spans="1:2">
      <c r="A11" t="s">
        <v>154</v>
      </c>
      <c r="B11" t="s">
        <v>163</v>
      </c>
    </row>
    <row r="12" spans="1:2">
      <c r="A12" t="s">
        <v>103</v>
      </c>
      <c r="B12" t="s">
        <v>163</v>
      </c>
    </row>
    <row r="13" spans="1:2">
      <c r="A13" t="s">
        <v>108</v>
      </c>
      <c r="B13" t="s">
        <v>162</v>
      </c>
    </row>
    <row r="14" spans="1:2">
      <c r="A14" t="s">
        <v>129</v>
      </c>
      <c r="B14" t="s">
        <v>177</v>
      </c>
    </row>
    <row r="15" spans="1:2">
      <c r="A15" t="s">
        <v>130</v>
      </c>
      <c r="B15" t="s">
        <v>177</v>
      </c>
    </row>
    <row r="16" spans="1:2">
      <c r="A16" t="s">
        <v>131</v>
      </c>
      <c r="B16" t="s">
        <v>175</v>
      </c>
    </row>
    <row r="17" spans="1:2">
      <c r="A17" t="s">
        <v>95</v>
      </c>
      <c r="B17" t="s">
        <v>162</v>
      </c>
    </row>
    <row r="18" spans="1:2">
      <c r="A18" t="s">
        <v>96</v>
      </c>
      <c r="B18" t="s">
        <v>162</v>
      </c>
    </row>
    <row r="19" spans="1:2">
      <c r="A19" t="s">
        <v>97</v>
      </c>
      <c r="B19" t="s">
        <v>162</v>
      </c>
    </row>
    <row r="20" spans="1:2">
      <c r="A20" t="s">
        <v>98</v>
      </c>
      <c r="B20" t="s">
        <v>162</v>
      </c>
    </row>
    <row r="21" spans="1:2">
      <c r="A21" t="s">
        <v>122</v>
      </c>
      <c r="B21" t="s">
        <v>177</v>
      </c>
    </row>
    <row r="22" spans="1:2">
      <c r="A22" t="s">
        <v>123</v>
      </c>
      <c r="B22" t="s">
        <v>177</v>
      </c>
    </row>
    <row r="23" spans="1:2">
      <c r="A23" t="s">
        <v>113</v>
      </c>
      <c r="B23" t="s">
        <v>162</v>
      </c>
    </row>
    <row r="24" spans="1:2">
      <c r="A24" t="s">
        <v>114</v>
      </c>
      <c r="B24" t="s">
        <v>177</v>
      </c>
    </row>
    <row r="25" spans="1:2">
      <c r="A25" t="s">
        <v>115</v>
      </c>
      <c r="B25" t="s">
        <v>133</v>
      </c>
    </row>
    <row r="26" spans="1:2">
      <c r="A26" t="s">
        <v>116</v>
      </c>
      <c r="B26" t="s">
        <v>160</v>
      </c>
    </row>
    <row r="27" spans="1:2">
      <c r="A27" t="s">
        <v>121</v>
      </c>
      <c r="B27" t="s">
        <v>139</v>
      </c>
    </row>
    <row r="28" spans="1:2">
      <c r="A28" t="s">
        <v>125</v>
      </c>
      <c r="B28" t="s">
        <v>139</v>
      </c>
    </row>
    <row r="29" spans="1:2">
      <c r="A29" t="s">
        <v>126</v>
      </c>
      <c r="B29" t="s">
        <v>139</v>
      </c>
    </row>
    <row r="30" spans="1:2">
      <c r="A30" t="s">
        <v>149</v>
      </c>
      <c r="B30" t="s">
        <v>160</v>
      </c>
    </row>
    <row r="31" spans="1:2">
      <c r="A31" t="s">
        <v>155</v>
      </c>
      <c r="B31" t="s">
        <v>160</v>
      </c>
    </row>
    <row r="32" spans="1:2">
      <c r="A32" t="s">
        <v>127</v>
      </c>
      <c r="B32" t="s">
        <v>139</v>
      </c>
    </row>
    <row r="33" spans="1:2">
      <c r="A33" t="s">
        <v>99</v>
      </c>
      <c r="B33" t="s">
        <v>162</v>
      </c>
    </row>
    <row r="34" spans="1:2">
      <c r="A34" t="s">
        <v>117</v>
      </c>
      <c r="B34" t="s">
        <v>177</v>
      </c>
    </row>
    <row r="35" spans="1:2">
      <c r="A35" t="s">
        <v>120</v>
      </c>
      <c r="B35" t="s">
        <v>177</v>
      </c>
    </row>
    <row r="36" spans="1:2">
      <c r="A36" t="s">
        <v>150</v>
      </c>
      <c r="B36" t="s">
        <v>160</v>
      </c>
    </row>
    <row r="37" spans="1:2">
      <c r="A37" t="s">
        <v>154</v>
      </c>
      <c r="B37" t="s">
        <v>163</v>
      </c>
    </row>
    <row r="38" spans="1:2">
      <c r="A38" t="s">
        <v>91</v>
      </c>
      <c r="B38" t="s">
        <v>139</v>
      </c>
    </row>
    <row r="39" spans="1:2">
      <c r="A39" t="s">
        <v>93</v>
      </c>
      <c r="B39" t="s">
        <v>160</v>
      </c>
    </row>
    <row r="40" spans="1:2">
      <c r="A40" t="s">
        <v>110</v>
      </c>
      <c r="B40" t="s">
        <v>175</v>
      </c>
    </row>
    <row r="41" spans="1:2">
      <c r="A41" t="s">
        <v>111</v>
      </c>
      <c r="B41" t="s">
        <v>175</v>
      </c>
    </row>
    <row r="42" spans="1:2">
      <c r="A42" t="s">
        <v>132</v>
      </c>
      <c r="B42" t="s">
        <v>162</v>
      </c>
    </row>
    <row r="43" spans="1:2">
      <c r="A43" t="s">
        <v>112</v>
      </c>
      <c r="B43" t="s">
        <v>175</v>
      </c>
    </row>
    <row r="44" spans="1:2">
      <c r="A44" t="s">
        <v>107</v>
      </c>
      <c r="B44" t="s">
        <v>175</v>
      </c>
    </row>
    <row r="45" spans="1:2">
      <c r="A45" t="s">
        <v>94</v>
      </c>
      <c r="B45" t="s">
        <v>177</v>
      </c>
    </row>
    <row r="46" spans="1:2">
      <c r="A46" t="s">
        <v>106</v>
      </c>
      <c r="B46" t="s">
        <v>164</v>
      </c>
    </row>
    <row r="47" spans="1:2">
      <c r="A47" t="s">
        <v>109</v>
      </c>
      <c r="B47" t="s">
        <v>162</v>
      </c>
    </row>
    <row r="48" spans="1:2">
      <c r="A48" t="s">
        <v>119</v>
      </c>
      <c r="B48" t="s">
        <v>177</v>
      </c>
    </row>
    <row r="49" spans="1:2">
      <c r="A49" t="s">
        <v>118</v>
      </c>
      <c r="B49" t="s">
        <v>177</v>
      </c>
    </row>
    <row r="50" spans="1:2">
      <c r="A50" t="s">
        <v>128</v>
      </c>
      <c r="B50" t="s">
        <v>175</v>
      </c>
    </row>
    <row r="51" spans="1:2">
      <c r="A51" t="s">
        <v>107</v>
      </c>
      <c r="B51" t="s">
        <v>175</v>
      </c>
    </row>
    <row r="52" spans="1:2">
      <c r="A52" t="s">
        <v>90</v>
      </c>
      <c r="B52" t="s">
        <v>145</v>
      </c>
    </row>
    <row r="53" spans="1:2">
      <c r="A53" t="s">
        <v>92</v>
      </c>
      <c r="B53" t="s">
        <v>160</v>
      </c>
    </row>
    <row r="54" spans="1:2">
      <c r="A54" t="s">
        <v>105</v>
      </c>
      <c r="B54" t="s">
        <v>175</v>
      </c>
    </row>
    <row r="55" spans="1:2">
      <c r="A55" t="s">
        <v>104</v>
      </c>
      <c r="B55" t="s">
        <v>134</v>
      </c>
    </row>
    <row r="56" spans="1:2">
      <c r="A56" t="s">
        <v>169</v>
      </c>
      <c r="B56" t="s">
        <v>176</v>
      </c>
    </row>
    <row r="57" spans="1:2" ht="38.25">
      <c r="A57" s="109" t="s">
        <v>170</v>
      </c>
      <c r="B57" t="s">
        <v>178</v>
      </c>
    </row>
    <row r="58" spans="1:2">
      <c r="A58" t="s">
        <v>171</v>
      </c>
      <c r="B58" t="s">
        <v>175</v>
      </c>
    </row>
    <row r="59" spans="1:2" ht="14.25">
      <c r="A59" s="110" t="s">
        <v>172</v>
      </c>
      <c r="B59" t="s">
        <v>175</v>
      </c>
    </row>
    <row r="60" spans="1:2">
      <c r="A60" t="s">
        <v>173</v>
      </c>
      <c r="B60" t="s">
        <v>179</v>
      </c>
    </row>
    <row r="61" spans="1:2">
      <c r="A61" t="s">
        <v>174</v>
      </c>
      <c r="B61"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76C3BB883841840A95B69FD224FB3AF" ma:contentTypeVersion="0" ma:contentTypeDescription="Crear nuevo documento." ma:contentTypeScope="" ma:versionID="386b5d7a304a4e125d1897eff05507f1">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696148-8DF4-48AD-8A06-8D4F89DF8556}">
  <ds:schemaRefs>
    <ds:schemaRef ds:uri="http://schemas.microsoft.com/office/2006/metadata/properties"/>
  </ds:schemaRefs>
</ds:datastoreItem>
</file>

<file path=customXml/itemProps2.xml><?xml version="1.0" encoding="utf-8"?>
<ds:datastoreItem xmlns:ds="http://schemas.openxmlformats.org/officeDocument/2006/customXml" ds:itemID="{50C157D6-E362-431F-8AFF-08B505C088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B5263B8-32E1-4479-B0AC-EBF7D0F30F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21</vt:i4>
      </vt:variant>
    </vt:vector>
  </HeadingPairs>
  <TitlesOfParts>
    <vt:vector size="30" baseType="lpstr">
      <vt:lpstr>Principal</vt:lpstr>
      <vt:lpstr>Datos_1</vt:lpstr>
      <vt:lpstr>Datos_2</vt:lpstr>
      <vt:lpstr>Datos_3</vt:lpstr>
      <vt:lpstr>Tabla 1_probabilidad</vt:lpstr>
      <vt:lpstr>Tabla 2_Severidad</vt:lpstr>
      <vt:lpstr>Tabla 3_EvayClasf_Riesgo</vt:lpstr>
      <vt:lpstr>Mitigación</vt:lpstr>
      <vt:lpstr>PS_Ivan</vt:lpstr>
      <vt:lpstr>ACTIVO_FIJO</vt:lpstr>
      <vt:lpstr>COMPRAS</vt:lpstr>
      <vt:lpstr>CONTABILIDAD</vt:lpstr>
      <vt:lpstr>COSTEO_PROYECTO</vt:lpstr>
      <vt:lpstr>GASTOS</vt:lpstr>
      <vt:lpstr>IN_ACTIVO_FIJO</vt:lpstr>
      <vt:lpstr>IN_COMPRAS</vt:lpstr>
      <vt:lpstr>IN_CONTABILIDAD</vt:lpstr>
      <vt:lpstr>IN_COSTEO_PROYECTO</vt:lpstr>
      <vt:lpstr>IN_GASTOS</vt:lpstr>
      <vt:lpstr>IN_INVENTARIO</vt:lpstr>
      <vt:lpstr>IN_MANTENIMIENTO</vt:lpstr>
      <vt:lpstr>INCIDENCIAS</vt:lpstr>
      <vt:lpstr>INVENTARIO</vt:lpstr>
      <vt:lpstr>MANTENIMIENTO</vt:lpstr>
      <vt:lpstr>PR_INCIDENCIA</vt:lpstr>
      <vt:lpstr>PROCESOS</vt:lpstr>
      <vt:lpstr>Riesgo_Bajo</vt:lpstr>
      <vt:lpstr>Riesgo_Crítico</vt:lpstr>
      <vt:lpstr>Riesgo_Importante</vt:lpstr>
      <vt:lpstr>Riesgo_Moderado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Planilla de Id. Peligros y Ev. de riesgos</dc:title>
  <dc:creator>Maximiliano Urzúa Hernández</dc:creator>
  <dc:description>Formulario tipo para el proceso más importante de un sistema de gestión de SSO.</dc:description>
  <cp:lastModifiedBy>Tazzioli M.</cp:lastModifiedBy>
  <cp:lastPrinted>2014-11-30T21:47:34Z</cp:lastPrinted>
  <dcterms:created xsi:type="dcterms:W3CDTF">2010-01-27T11:48:24Z</dcterms:created>
  <dcterms:modified xsi:type="dcterms:W3CDTF">2014-12-23T12:23:12Z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000800e0050000000000010242200207f6000400038000</vt:lpwstr>
  </property>
</Properties>
</file>